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лист!$A$1:$J$41</definedName>
  </definedNames>
  <calcPr calcId="124519"/>
</workbook>
</file>

<file path=xl/calcChain.xml><?xml version="1.0" encoding="utf-8"?>
<calcChain xmlns="http://schemas.openxmlformats.org/spreadsheetml/2006/main">
  <c r="F6" i="7"/>
  <c r="F7"/>
  <c r="F8"/>
  <c r="F9"/>
  <c r="F10"/>
  <c r="F11"/>
  <c r="F12"/>
  <c r="F13"/>
  <c r="F14"/>
  <c r="F15"/>
  <c r="F16"/>
  <c r="F17"/>
  <c r="F18"/>
  <c r="F21"/>
  <c r="F22"/>
  <c r="F23"/>
  <c r="F24"/>
  <c r="F25"/>
  <c r="F27"/>
  <c r="F28"/>
  <c r="F29"/>
  <c r="F30"/>
  <c r="F31"/>
  <c r="F32"/>
  <c r="F33"/>
  <c r="F34"/>
  <c r="F35"/>
  <c r="F38"/>
  <c r="F39"/>
  <c r="F40"/>
  <c r="E6"/>
  <c r="E7"/>
  <c r="E8"/>
  <c r="E9"/>
  <c r="E10"/>
  <c r="E11"/>
  <c r="E12"/>
  <c r="E13"/>
  <c r="E14"/>
  <c r="E15"/>
  <c r="E16"/>
  <c r="E17"/>
  <c r="E18"/>
  <c r="E19"/>
  <c r="E21"/>
  <c r="E22"/>
  <c r="E23"/>
  <c r="E24"/>
  <c r="E25"/>
  <c r="E27"/>
  <c r="E28"/>
  <c r="E29"/>
  <c r="E30"/>
  <c r="E31"/>
  <c r="E32"/>
  <c r="E33"/>
  <c r="E34"/>
  <c r="E35"/>
  <c r="E38"/>
  <c r="E39"/>
  <c r="E40"/>
  <c r="D37"/>
  <c r="C37"/>
  <c r="D26"/>
  <c r="E37" l="1"/>
  <c r="F37"/>
  <c r="D16"/>
  <c r="C16"/>
  <c r="D13" l="1"/>
  <c r="C26"/>
  <c r="C13"/>
  <c r="E26" l="1"/>
  <c r="F26"/>
  <c r="D20"/>
  <c r="C20"/>
  <c r="F20" l="1"/>
  <c r="E20"/>
  <c r="C5"/>
  <c r="C36" l="1"/>
  <c r="D5"/>
  <c r="F5" l="1"/>
  <c r="E5"/>
  <c r="C41"/>
  <c r="D36"/>
  <c r="F36" l="1"/>
  <c r="E36"/>
  <c r="D41"/>
  <c r="F41" l="1"/>
  <c r="E41"/>
</calcChain>
</file>

<file path=xl/sharedStrings.xml><?xml version="1.0" encoding="utf-8"?>
<sst xmlns="http://schemas.openxmlformats.org/spreadsheetml/2006/main" count="48" uniqueCount="48">
  <si>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</si>
  <si>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</si>
  <si>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</si>
  <si>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</si>
  <si>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</si>
  <si>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</si>
  <si>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</si>
  <si>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</si>
  <si>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</si>
  <si>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</si>
  <si>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</si>
  <si>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</si>
  <si>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</si>
  <si>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</si>
  <si>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</si>
  <si>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</si>
  <si>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</si>
  <si>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</si>
  <si>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</si>
  <si>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</si>
  <si>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</si>
  <si>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</si>
  <si>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</si>
  <si>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</si>
  <si>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</si>
  <si>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</si>
  <si>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</si>
  <si>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</si>
  <si>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</si>
  <si>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</si>
  <si>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</si>
  <si>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</si>
  <si>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</si>
  <si>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</si>
  <si>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</si>
  <si>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</si>
  <si>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</si>
  <si>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</si>
  <si>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</si>
  <si>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</si>
  <si>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</si>
  <si>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</si>
  <si>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План на                         2024 год</t>
  </si>
  <si>
    <t>% исполнения плана на    2024 год</t>
  </si>
  <si>
    <t>Факт за                                                    2024 год</t>
  </si>
  <si>
    <t>Исполнение доходной части бюджета города Ставрополя за 2024 год</t>
  </si>
  <si>
    <t>-</t>
  </si>
  <si>
    <t>(тыс. 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</si>
</sst>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164" fontId="5" fillId="2" borderId="7" xfId="0" applyNumberFormat="1" applyFont="1" applyFill="1" applyBorder="1"/>
    <xf numFmtId="164" fontId="6" fillId="2" borderId="7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0" xfId="0" applyFont="1" applyFill="1"/>
    <xf numFmtId="164" fontId="6" fillId="2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1" fillId="2" borderId="5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14" fontId="11" fillId="2" borderId="13" xfId="0" applyNumberFormat="1" applyFont="1" applyFill="1" applyBorder="1" applyAlignment="1">
      <alignment horizontal="center" vertical="center" wrapText="1"/>
    </xf>
    <xf numFmtId="14" fontId="11" fillId="2" borderId="3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center" vertical="center"/>
    </xf>
    <xf numFmtId="164" fontId="5" fillId="2" borderId="9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10" fillId="0" borderId="0" xfId="0" applyFont="1" applyAlignment="1"/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L99"/>
  <sheetViews>
    <sheetView tabSelected="1" topLeftCell="A31" workbookViewId="0">
      <selection activeCell="C30" sqref="C30"/>
    </sheetView>
  </sheetViews>
  <sheetFormatPr defaultColWidth="9.140625" defaultRowHeight="12.75"/>
  <cols>
    <col min="1" max="1" width="4" style="3" customWidth="1"/>
    <col min="2" max="2" width="59.5703125" style="2" customWidth="1"/>
    <col min="3" max="3" width="12.28515625" style="13" customWidth="1"/>
    <col min="4" max="4" width="12.7109375" style="34" customWidth="1"/>
    <col min="5" max="5" width="12.85546875" style="4" customWidth="1"/>
    <col min="6" max="6" width="12.7109375" style="4" customWidth="1"/>
    <col min="7" max="7" width="3.5703125" style="4" customWidth="1"/>
    <col min="8" max="16384" width="9.140625" style="4"/>
  </cols>
  <sheetData>
    <row r="1" spans="1:220" ht="15.75">
      <c r="A1" s="16"/>
      <c r="B1" s="17"/>
      <c r="C1" s="18"/>
      <c r="D1" s="33"/>
      <c r="E1" s="45" t="s">
        <v>36</v>
      </c>
      <c r="F1" s="46"/>
    </row>
    <row r="2" spans="1:220" ht="23.25" customHeight="1">
      <c r="A2" s="47" t="s">
        <v>45</v>
      </c>
      <c r="B2" s="48"/>
      <c r="C2" s="48"/>
      <c r="D2" s="48"/>
      <c r="E2" s="48"/>
      <c r="F2" s="48"/>
    </row>
    <row r="3" spans="1:220" ht="21" customHeight="1" thickBot="1">
      <c r="A3" s="16"/>
      <c r="B3" s="17"/>
      <c r="C3" s="18"/>
      <c r="D3" s="33"/>
      <c r="E3" s="19"/>
      <c r="F3" s="42" t="s">
        <v>47</v>
      </c>
    </row>
    <row r="4" spans="1:220" ht="60">
      <c r="A4" s="20" t="s">
        <v>24</v>
      </c>
      <c r="B4" s="21" t="s">
        <v>33</v>
      </c>
      <c r="C4" s="37" t="s">
        <v>42</v>
      </c>
      <c r="D4" s="38" t="s">
        <v>44</v>
      </c>
      <c r="E4" s="39" t="s">
        <v>11</v>
      </c>
      <c r="F4" s="40" t="s">
        <v>43</v>
      </c>
    </row>
    <row r="5" spans="1:220" s="1" customFormat="1" ht="15.75">
      <c r="A5" s="22"/>
      <c r="B5" s="23" t="s">
        <v>6</v>
      </c>
      <c r="C5" s="9">
        <f>C6+C7+C8+C9+C10+C11+C12+C13+C16+C19</f>
        <v>7342963</v>
      </c>
      <c r="D5" s="9">
        <f>D6+D7+D8+D9+D10+D11+D12+D13+D16+D19</f>
        <v>7425137</v>
      </c>
      <c r="E5" s="9">
        <f>D5-C5</f>
        <v>82174</v>
      </c>
      <c r="F5" s="14">
        <f>D5/C5*100</f>
        <v>101.11908503420213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</row>
    <row r="6" spans="1:220" ht="15.75">
      <c r="A6" s="24">
        <v>1</v>
      </c>
      <c r="B6" s="25" t="s">
        <v>0</v>
      </c>
      <c r="C6" s="6">
        <v>4670461</v>
      </c>
      <c r="D6" s="6">
        <v>4660744</v>
      </c>
      <c r="E6" s="6">
        <f t="shared" ref="E6:E41" si="0">D6-C6</f>
        <v>-9717</v>
      </c>
      <c r="F6" s="15">
        <f t="shared" ref="F6:F41" si="1">D6/C6*100</f>
        <v>99.791947732782688</v>
      </c>
    </row>
    <row r="7" spans="1:220" ht="15.75">
      <c r="A7" s="24">
        <v>2</v>
      </c>
      <c r="B7" s="25" t="s">
        <v>18</v>
      </c>
      <c r="C7" s="6">
        <v>31320</v>
      </c>
      <c r="D7" s="6">
        <v>33596</v>
      </c>
      <c r="E7" s="6">
        <f t="shared" si="0"/>
        <v>2276</v>
      </c>
      <c r="F7" s="15">
        <f t="shared" si="1"/>
        <v>107.2669220945083</v>
      </c>
    </row>
    <row r="8" spans="1:220" ht="30">
      <c r="A8" s="43">
        <v>3</v>
      </c>
      <c r="B8" s="25" t="s">
        <v>35</v>
      </c>
      <c r="C8" s="6">
        <v>974447</v>
      </c>
      <c r="D8" s="6">
        <v>981912</v>
      </c>
      <c r="E8" s="6">
        <f t="shared" si="0"/>
        <v>7465</v>
      </c>
      <c r="F8" s="15">
        <f t="shared" si="1"/>
        <v>100.76607552796612</v>
      </c>
    </row>
    <row r="9" spans="1:220" ht="26.25" customHeight="1">
      <c r="A9" s="43">
        <v>4</v>
      </c>
      <c r="B9" s="32" t="s">
        <v>4</v>
      </c>
      <c r="C9" s="6">
        <v>510</v>
      </c>
      <c r="D9" s="6">
        <v>573</v>
      </c>
      <c r="E9" s="6">
        <f t="shared" si="0"/>
        <v>63</v>
      </c>
      <c r="F9" s="15">
        <f t="shared" si="1"/>
        <v>112.35294117647059</v>
      </c>
      <c r="G9" s="36"/>
    </row>
    <row r="10" spans="1:220" ht="15.75">
      <c r="A10" s="43">
        <v>5</v>
      </c>
      <c r="B10" s="25" t="s">
        <v>5</v>
      </c>
      <c r="C10" s="6">
        <v>15695</v>
      </c>
      <c r="D10" s="6">
        <v>15897</v>
      </c>
      <c r="E10" s="6">
        <f t="shared" si="0"/>
        <v>202</v>
      </c>
      <c r="F10" s="15">
        <f t="shared" si="1"/>
        <v>101.28703408728894</v>
      </c>
    </row>
    <row r="11" spans="1:220" ht="30" customHeight="1">
      <c r="A11" s="43">
        <v>6</v>
      </c>
      <c r="B11" s="25" t="s">
        <v>41</v>
      </c>
      <c r="C11" s="6">
        <v>165536</v>
      </c>
      <c r="D11" s="6">
        <v>160278</v>
      </c>
      <c r="E11" s="6">
        <f t="shared" si="0"/>
        <v>-5258</v>
      </c>
      <c r="F11" s="15">
        <f t="shared" si="1"/>
        <v>96.823651652812686</v>
      </c>
    </row>
    <row r="12" spans="1:220" ht="15.75">
      <c r="A12" s="43">
        <v>7</v>
      </c>
      <c r="B12" s="25" t="s">
        <v>1</v>
      </c>
      <c r="C12" s="6">
        <v>808002</v>
      </c>
      <c r="D12" s="6">
        <v>855041</v>
      </c>
      <c r="E12" s="6">
        <f t="shared" si="0"/>
        <v>47039</v>
      </c>
      <c r="F12" s="15">
        <f t="shared" si="1"/>
        <v>105.82164400583167</v>
      </c>
    </row>
    <row r="13" spans="1:220" ht="15.75">
      <c r="A13" s="49">
        <v>8</v>
      </c>
      <c r="B13" s="25" t="s">
        <v>12</v>
      </c>
      <c r="C13" s="6">
        <f>C14+C15</f>
        <v>527954</v>
      </c>
      <c r="D13" s="6">
        <f>D14+D15</f>
        <v>554116</v>
      </c>
      <c r="E13" s="6">
        <f t="shared" si="0"/>
        <v>26162</v>
      </c>
      <c r="F13" s="15">
        <f t="shared" si="1"/>
        <v>104.95535595904188</v>
      </c>
    </row>
    <row r="14" spans="1:220" s="10" customFormat="1" ht="15.75">
      <c r="A14" s="53"/>
      <c r="B14" s="26" t="s">
        <v>21</v>
      </c>
      <c r="C14" s="7">
        <v>324510</v>
      </c>
      <c r="D14" s="7">
        <v>339467</v>
      </c>
      <c r="E14" s="7">
        <f t="shared" si="0"/>
        <v>14957</v>
      </c>
      <c r="F14" s="41">
        <f t="shared" si="1"/>
        <v>104.60910295522481</v>
      </c>
    </row>
    <row r="15" spans="1:220" s="10" customFormat="1" ht="15.75">
      <c r="A15" s="53"/>
      <c r="B15" s="26" t="s">
        <v>20</v>
      </c>
      <c r="C15" s="7">
        <v>203444</v>
      </c>
      <c r="D15" s="7">
        <v>214649</v>
      </c>
      <c r="E15" s="7">
        <f t="shared" si="0"/>
        <v>11205</v>
      </c>
      <c r="F15" s="41">
        <f t="shared" si="1"/>
        <v>105.50765812705217</v>
      </c>
    </row>
    <row r="16" spans="1:220" ht="15.75">
      <c r="A16" s="56">
        <v>9</v>
      </c>
      <c r="B16" s="25" t="s">
        <v>13</v>
      </c>
      <c r="C16" s="6">
        <f>C17+C18</f>
        <v>149038</v>
      </c>
      <c r="D16" s="6">
        <f t="shared" ref="D16" si="2">D17+D18</f>
        <v>162980</v>
      </c>
      <c r="E16" s="6">
        <f t="shared" si="0"/>
        <v>13942</v>
      </c>
      <c r="F16" s="15">
        <f t="shared" si="1"/>
        <v>109.35466122733798</v>
      </c>
    </row>
    <row r="17" spans="1:220" s="8" customFormat="1" ht="15.75">
      <c r="A17" s="57"/>
      <c r="B17" s="26" t="s">
        <v>16</v>
      </c>
      <c r="C17" s="7">
        <v>148993</v>
      </c>
      <c r="D17" s="7">
        <v>162935</v>
      </c>
      <c r="E17" s="7">
        <f t="shared" si="0"/>
        <v>13942</v>
      </c>
      <c r="F17" s="41">
        <f t="shared" si="1"/>
        <v>109.3574865933299</v>
      </c>
    </row>
    <row r="18" spans="1:220" s="8" customFormat="1" ht="15.75">
      <c r="A18" s="59"/>
      <c r="B18" s="26" t="s">
        <v>40</v>
      </c>
      <c r="C18" s="7">
        <v>45</v>
      </c>
      <c r="D18" s="7">
        <v>45</v>
      </c>
      <c r="E18" s="7">
        <f t="shared" si="0"/>
        <v>0</v>
      </c>
      <c r="F18" s="41">
        <f t="shared" si="1"/>
        <v>100</v>
      </c>
    </row>
    <row r="19" spans="1:220" ht="30">
      <c r="A19" s="43">
        <v>10</v>
      </c>
      <c r="B19" s="25" t="s">
        <v>32</v>
      </c>
      <c r="C19" s="6">
        <v>0</v>
      </c>
      <c r="D19" s="6">
        <v>0</v>
      </c>
      <c r="E19" s="6">
        <f t="shared" si="0"/>
        <v>0</v>
      </c>
      <c r="F19" s="35" t="s">
        <v>46</v>
      </c>
    </row>
    <row r="20" spans="1:220" s="1" customFormat="1" ht="15.75">
      <c r="A20" s="27"/>
      <c r="B20" s="23" t="s">
        <v>7</v>
      </c>
      <c r="C20" s="9">
        <f>C21+C22+C23+C24+C25+C26+C30+C31+C32+C33+C34+C35</f>
        <v>857059</v>
      </c>
      <c r="D20" s="9">
        <f>D21+D22+D23+D24+D25+D26+D30+D31+D32+D33+D34+D35</f>
        <v>844068</v>
      </c>
      <c r="E20" s="9">
        <f t="shared" si="0"/>
        <v>-12991</v>
      </c>
      <c r="F20" s="14">
        <f t="shared" si="1"/>
        <v>98.484235040994832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</row>
    <row r="21" spans="1:220" ht="46.5" customHeight="1">
      <c r="A21" s="43">
        <v>11</v>
      </c>
      <c r="B21" s="25" t="s">
        <v>9</v>
      </c>
      <c r="C21" s="6">
        <v>4791</v>
      </c>
      <c r="D21" s="6">
        <v>4791</v>
      </c>
      <c r="E21" s="6">
        <f t="shared" si="0"/>
        <v>0</v>
      </c>
      <c r="F21" s="15">
        <f t="shared" si="1"/>
        <v>100</v>
      </c>
    </row>
    <row r="22" spans="1:220" ht="77.25" customHeight="1">
      <c r="A22" s="43">
        <v>12</v>
      </c>
      <c r="B22" s="25" t="s">
        <v>22</v>
      </c>
      <c r="C22" s="6">
        <v>489490</v>
      </c>
      <c r="D22" s="6">
        <v>490670</v>
      </c>
      <c r="E22" s="6">
        <f t="shared" si="0"/>
        <v>1180</v>
      </c>
      <c r="F22" s="15">
        <f t="shared" si="1"/>
        <v>100.24106723324276</v>
      </c>
    </row>
    <row r="23" spans="1:220" ht="78" customHeight="1">
      <c r="A23" s="28" t="s">
        <v>34</v>
      </c>
      <c r="B23" s="29" t="s">
        <v>29</v>
      </c>
      <c r="C23" s="6">
        <v>23346</v>
      </c>
      <c r="D23" s="6">
        <v>24631</v>
      </c>
      <c r="E23" s="6">
        <f t="shared" si="0"/>
        <v>1285</v>
      </c>
      <c r="F23" s="15">
        <f t="shared" si="1"/>
        <v>105.50415488734689</v>
      </c>
    </row>
    <row r="24" spans="1:220" ht="56.25" customHeight="1">
      <c r="A24" s="43">
        <v>14</v>
      </c>
      <c r="B24" s="25" t="s">
        <v>23</v>
      </c>
      <c r="C24" s="6">
        <v>50466</v>
      </c>
      <c r="D24" s="6">
        <v>50666</v>
      </c>
      <c r="E24" s="6">
        <f t="shared" si="0"/>
        <v>200</v>
      </c>
      <c r="F24" s="15">
        <f t="shared" si="1"/>
        <v>100.39630642412713</v>
      </c>
    </row>
    <row r="25" spans="1:220" ht="46.5" customHeight="1">
      <c r="A25" s="43">
        <v>15</v>
      </c>
      <c r="B25" s="25" t="s">
        <v>10</v>
      </c>
      <c r="C25" s="6">
        <v>4869</v>
      </c>
      <c r="D25" s="6">
        <v>5409</v>
      </c>
      <c r="E25" s="6">
        <f t="shared" si="0"/>
        <v>540</v>
      </c>
      <c r="F25" s="15">
        <f t="shared" si="1"/>
        <v>111.090573012939</v>
      </c>
    </row>
    <row r="26" spans="1:220" ht="30" customHeight="1">
      <c r="A26" s="56">
        <v>16</v>
      </c>
      <c r="B26" s="25" t="s">
        <v>31</v>
      </c>
      <c r="C26" s="6">
        <f>C27+C28+C29</f>
        <v>17868</v>
      </c>
      <c r="D26" s="6">
        <f>D27+D28+D29</f>
        <v>17908</v>
      </c>
      <c r="E26" s="6">
        <f t="shared" si="0"/>
        <v>40</v>
      </c>
      <c r="F26" s="15">
        <f t="shared" si="1"/>
        <v>100.22386389075442</v>
      </c>
    </row>
    <row r="27" spans="1:220" s="8" customFormat="1" ht="29.25" customHeight="1">
      <c r="A27" s="57"/>
      <c r="B27" s="26" t="s">
        <v>37</v>
      </c>
      <c r="C27" s="7">
        <v>1573</v>
      </c>
      <c r="D27" s="7">
        <v>1573</v>
      </c>
      <c r="E27" s="7">
        <f t="shared" si="0"/>
        <v>0</v>
      </c>
      <c r="F27" s="41">
        <f t="shared" si="1"/>
        <v>100</v>
      </c>
    </row>
    <row r="28" spans="1:220" s="8" customFormat="1" ht="15" customHeight="1">
      <c r="A28" s="57"/>
      <c r="B28" s="26" t="s">
        <v>15</v>
      </c>
      <c r="C28" s="7">
        <v>3568</v>
      </c>
      <c r="D28" s="7">
        <v>3604</v>
      </c>
      <c r="E28" s="7">
        <f t="shared" si="0"/>
        <v>36</v>
      </c>
      <c r="F28" s="41">
        <f t="shared" si="1"/>
        <v>101.00896860986548</v>
      </c>
    </row>
    <row r="29" spans="1:220" s="8" customFormat="1" ht="43.5" customHeight="1">
      <c r="A29" s="58"/>
      <c r="B29" s="26" t="s">
        <v>38</v>
      </c>
      <c r="C29" s="7">
        <v>12727</v>
      </c>
      <c r="D29" s="7">
        <v>12731</v>
      </c>
      <c r="E29" s="7">
        <f t="shared" si="0"/>
        <v>4</v>
      </c>
      <c r="F29" s="41">
        <f t="shared" si="1"/>
        <v>100.0314292449124</v>
      </c>
    </row>
    <row r="30" spans="1:220" ht="15" customHeight="1">
      <c r="A30" s="43">
        <v>17</v>
      </c>
      <c r="B30" s="25" t="s">
        <v>14</v>
      </c>
      <c r="C30" s="6">
        <v>2270</v>
      </c>
      <c r="D30" s="6">
        <v>2288</v>
      </c>
      <c r="E30" s="6">
        <f t="shared" si="0"/>
        <v>18</v>
      </c>
      <c r="F30" s="15">
        <f t="shared" si="1"/>
        <v>100.79295154185021</v>
      </c>
    </row>
    <row r="31" spans="1:220" ht="30">
      <c r="A31" s="43">
        <v>18</v>
      </c>
      <c r="B31" s="25" t="s">
        <v>39</v>
      </c>
      <c r="C31" s="6">
        <v>37928</v>
      </c>
      <c r="D31" s="6">
        <v>40936</v>
      </c>
      <c r="E31" s="6">
        <f t="shared" si="0"/>
        <v>3008</v>
      </c>
      <c r="F31" s="15">
        <f t="shared" si="1"/>
        <v>107.93081628348449</v>
      </c>
    </row>
    <row r="32" spans="1:220" ht="70.5" customHeight="1">
      <c r="A32" s="43">
        <v>19</v>
      </c>
      <c r="B32" s="25" t="s">
        <v>19</v>
      </c>
      <c r="C32" s="6">
        <v>18576</v>
      </c>
      <c r="D32" s="6">
        <v>19712</v>
      </c>
      <c r="E32" s="6">
        <f t="shared" si="0"/>
        <v>1136</v>
      </c>
      <c r="F32" s="15">
        <f t="shared" si="1"/>
        <v>106.11541774332471</v>
      </c>
    </row>
    <row r="33" spans="1:220" ht="29.25" customHeight="1">
      <c r="A33" s="43">
        <v>20</v>
      </c>
      <c r="B33" s="25" t="s">
        <v>25</v>
      </c>
      <c r="C33" s="6">
        <v>172473</v>
      </c>
      <c r="D33" s="6">
        <v>153765</v>
      </c>
      <c r="E33" s="6">
        <f t="shared" si="0"/>
        <v>-18708</v>
      </c>
      <c r="F33" s="15">
        <f t="shared" si="1"/>
        <v>89.153084830669144</v>
      </c>
    </row>
    <row r="34" spans="1:220" ht="15" customHeight="1">
      <c r="A34" s="43">
        <v>21</v>
      </c>
      <c r="B34" s="25" t="s">
        <v>30</v>
      </c>
      <c r="C34" s="6">
        <v>30143</v>
      </c>
      <c r="D34" s="6">
        <v>28269</v>
      </c>
      <c r="E34" s="6">
        <f t="shared" si="0"/>
        <v>-1874</v>
      </c>
      <c r="F34" s="15">
        <f t="shared" si="1"/>
        <v>93.782967853232918</v>
      </c>
    </row>
    <row r="35" spans="1:220" ht="15" customHeight="1">
      <c r="A35" s="43">
        <v>22</v>
      </c>
      <c r="B35" s="25" t="s">
        <v>2</v>
      </c>
      <c r="C35" s="6">
        <v>4839</v>
      </c>
      <c r="D35" s="6">
        <v>5023</v>
      </c>
      <c r="E35" s="6">
        <f t="shared" si="0"/>
        <v>184</v>
      </c>
      <c r="F35" s="15">
        <f t="shared" si="1"/>
        <v>103.80243852035545</v>
      </c>
    </row>
    <row r="36" spans="1:220" s="1" customFormat="1" ht="15.75">
      <c r="A36" s="54" t="s">
        <v>26</v>
      </c>
      <c r="B36" s="55"/>
      <c r="C36" s="9">
        <f>C5+C20</f>
        <v>8200022</v>
      </c>
      <c r="D36" s="9">
        <f>D5+D20</f>
        <v>8269205</v>
      </c>
      <c r="E36" s="9">
        <f t="shared" si="0"/>
        <v>69183</v>
      </c>
      <c r="F36" s="14">
        <f t="shared" si="1"/>
        <v>100.84369285838501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</row>
    <row r="37" spans="1:220" s="5" customFormat="1" ht="15.75">
      <c r="A37" s="49">
        <v>23</v>
      </c>
      <c r="B37" s="30" t="s">
        <v>3</v>
      </c>
      <c r="C37" s="9">
        <f>C38+C39+C40</f>
        <v>14348562</v>
      </c>
      <c r="D37" s="9">
        <f t="shared" ref="D37" si="3">D38+D39+D40</f>
        <v>13209614</v>
      </c>
      <c r="E37" s="9">
        <f t="shared" si="0"/>
        <v>-1138948</v>
      </c>
      <c r="F37" s="15">
        <f t="shared" si="1"/>
        <v>92.06228470839099</v>
      </c>
    </row>
    <row r="38" spans="1:220" ht="28.5" customHeight="1">
      <c r="A38" s="49"/>
      <c r="B38" s="25" t="s">
        <v>27</v>
      </c>
      <c r="C38" s="6">
        <v>14381683</v>
      </c>
      <c r="D38" s="6">
        <v>13243521</v>
      </c>
      <c r="E38" s="6">
        <f t="shared" si="0"/>
        <v>-1138162</v>
      </c>
      <c r="F38" s="15">
        <f t="shared" si="1"/>
        <v>92.086030543156866</v>
      </c>
    </row>
    <row r="39" spans="1:220" ht="42" customHeight="1">
      <c r="A39" s="49"/>
      <c r="B39" s="31" t="s">
        <v>17</v>
      </c>
      <c r="C39" s="6">
        <v>1304</v>
      </c>
      <c r="D39" s="6">
        <v>1343</v>
      </c>
      <c r="E39" s="6">
        <f t="shared" si="0"/>
        <v>39</v>
      </c>
      <c r="F39" s="15">
        <f t="shared" si="1"/>
        <v>102.99079754601227</v>
      </c>
    </row>
    <row r="40" spans="1:220" ht="27" customHeight="1">
      <c r="A40" s="50"/>
      <c r="B40" s="25" t="s">
        <v>8</v>
      </c>
      <c r="C40" s="6">
        <v>-34425</v>
      </c>
      <c r="D40" s="6">
        <v>-35250</v>
      </c>
      <c r="E40" s="6">
        <f t="shared" si="0"/>
        <v>-825</v>
      </c>
      <c r="F40" s="15">
        <f t="shared" si="1"/>
        <v>102.39651416122004</v>
      </c>
    </row>
    <row r="41" spans="1:220" s="5" customFormat="1" ht="16.5" thickBot="1">
      <c r="A41" s="51" t="s">
        <v>28</v>
      </c>
      <c r="B41" s="52"/>
      <c r="C41" s="12">
        <f>C36+C37</f>
        <v>22548584</v>
      </c>
      <c r="D41" s="12">
        <f>D36+D37</f>
        <v>21478819</v>
      </c>
      <c r="E41" s="12">
        <f t="shared" si="0"/>
        <v>-1069765</v>
      </c>
      <c r="F41" s="44">
        <f t="shared" si="1"/>
        <v>95.2557331316237</v>
      </c>
    </row>
    <row r="42" spans="1:220" ht="14.25" customHeight="1">
      <c r="B42" s="11"/>
      <c r="C42" s="11"/>
      <c r="D42" s="11"/>
      <c r="E42" s="11"/>
    </row>
    <row r="43" spans="1:220" ht="14.25" customHeight="1">
      <c r="B43" s="11"/>
      <c r="C43" s="11"/>
      <c r="D43" s="11"/>
      <c r="E43" s="11"/>
    </row>
    <row r="44" spans="1:220">
      <c r="B44" s="11"/>
      <c r="C44" s="11"/>
      <c r="D44" s="11"/>
      <c r="E44" s="11"/>
    </row>
    <row r="45" spans="1:220">
      <c r="B45" s="11"/>
      <c r="C45" s="11"/>
      <c r="D45" s="11"/>
      <c r="E45" s="11"/>
    </row>
    <row r="46" spans="1:220">
      <c r="B46" s="11"/>
      <c r="C46" s="11"/>
      <c r="D46" s="11"/>
      <c r="E46" s="11"/>
    </row>
    <row r="47" spans="1:220">
      <c r="C47" s="11"/>
      <c r="D47" s="11"/>
      <c r="E47" s="11"/>
    </row>
    <row r="48" spans="1:220">
      <c r="C48" s="11"/>
      <c r="D48" s="11"/>
      <c r="E48" s="11"/>
    </row>
    <row r="49" spans="3:5">
      <c r="C49" s="11"/>
      <c r="D49" s="11"/>
      <c r="E49" s="11"/>
    </row>
    <row r="50" spans="3:5">
      <c r="C50" s="11"/>
      <c r="D50" s="11"/>
      <c r="E50" s="11"/>
    </row>
    <row r="51" spans="3:5">
      <c r="C51" s="11"/>
      <c r="D51" s="11"/>
      <c r="E51" s="11"/>
    </row>
    <row r="52" spans="3:5">
      <c r="C52" s="11"/>
      <c r="D52" s="11"/>
      <c r="E52" s="11"/>
    </row>
    <row r="53" spans="3:5">
      <c r="C53" s="11"/>
      <c r="D53" s="11"/>
      <c r="E53" s="11"/>
    </row>
    <row r="54" spans="3:5">
      <c r="C54" s="11"/>
      <c r="D54" s="11"/>
      <c r="E54" s="11"/>
    </row>
    <row r="55" spans="3:5">
      <c r="C55" s="11"/>
      <c r="D55" s="11"/>
      <c r="E55" s="11"/>
    </row>
    <row r="56" spans="3:5">
      <c r="C56" s="11"/>
      <c r="D56" s="11"/>
      <c r="E56" s="11"/>
    </row>
    <row r="57" spans="3:5">
      <c r="C57" s="11"/>
      <c r="D57" s="11"/>
      <c r="E57" s="11"/>
    </row>
    <row r="58" spans="3:5">
      <c r="C58" s="11"/>
      <c r="D58" s="11"/>
      <c r="E58" s="11"/>
    </row>
    <row r="59" spans="3:5">
      <c r="C59" s="11"/>
      <c r="D59" s="11"/>
      <c r="E59" s="11"/>
    </row>
    <row r="60" spans="3:5">
      <c r="C60" s="11"/>
      <c r="D60" s="11"/>
      <c r="E60" s="11"/>
    </row>
    <row r="61" spans="3:5">
      <c r="C61" s="11"/>
      <c r="D61" s="11"/>
      <c r="E61" s="11"/>
    </row>
    <row r="62" spans="3:5">
      <c r="C62" s="11"/>
      <c r="D62" s="11"/>
      <c r="E62" s="11"/>
    </row>
    <row r="63" spans="3:5">
      <c r="C63" s="11"/>
      <c r="D63" s="11"/>
      <c r="E63" s="11"/>
    </row>
    <row r="64" spans="3:5">
      <c r="C64" s="11"/>
      <c r="D64" s="11"/>
      <c r="E64" s="11"/>
    </row>
    <row r="65" spans="3:5">
      <c r="C65" s="11"/>
      <c r="D65" s="11"/>
      <c r="E65" s="11"/>
    </row>
    <row r="66" spans="3:5">
      <c r="C66" s="11"/>
      <c r="D66" s="11"/>
      <c r="E66" s="11"/>
    </row>
    <row r="67" spans="3:5">
      <c r="C67" s="11"/>
      <c r="D67" s="11"/>
      <c r="E67" s="11"/>
    </row>
    <row r="68" spans="3:5">
      <c r="C68" s="11"/>
      <c r="D68" s="11"/>
      <c r="E68" s="11"/>
    </row>
    <row r="69" spans="3:5">
      <c r="C69" s="11"/>
      <c r="D69" s="11"/>
      <c r="E69" s="11"/>
    </row>
    <row r="70" spans="3:5">
      <c r="C70" s="11"/>
      <c r="D70" s="11"/>
      <c r="E70" s="11"/>
    </row>
    <row r="71" spans="3:5">
      <c r="C71" s="11"/>
      <c r="D71" s="11"/>
      <c r="E71" s="11"/>
    </row>
    <row r="72" spans="3:5">
      <c r="C72" s="11"/>
      <c r="D72" s="11"/>
      <c r="E72" s="11"/>
    </row>
    <row r="73" spans="3:5">
      <c r="C73" s="11"/>
      <c r="D73" s="11"/>
      <c r="E73" s="11"/>
    </row>
    <row r="74" spans="3:5">
      <c r="C74" s="11"/>
      <c r="D74" s="11"/>
      <c r="E74" s="11"/>
    </row>
    <row r="75" spans="3:5">
      <c r="C75" s="11"/>
      <c r="D75" s="11"/>
      <c r="E75" s="11"/>
    </row>
    <row r="76" spans="3:5">
      <c r="C76" s="11"/>
      <c r="D76" s="11"/>
      <c r="E76" s="11"/>
    </row>
    <row r="77" spans="3:5">
      <c r="C77" s="11"/>
      <c r="D77" s="11"/>
      <c r="E77" s="11"/>
    </row>
    <row r="78" spans="3:5">
      <c r="C78" s="11"/>
      <c r="D78" s="11"/>
      <c r="E78" s="11"/>
    </row>
    <row r="79" spans="3:5">
      <c r="C79" s="11"/>
      <c r="D79" s="11"/>
      <c r="E79" s="11"/>
    </row>
    <row r="80" spans="3:5">
      <c r="C80" s="11"/>
      <c r="D80" s="11"/>
      <c r="E80" s="11"/>
    </row>
    <row r="81" spans="3:5">
      <c r="C81" s="11"/>
      <c r="D81" s="11"/>
      <c r="E81" s="11"/>
    </row>
    <row r="82" spans="3:5">
      <c r="C82" s="11"/>
      <c r="D82" s="11"/>
      <c r="E82" s="11"/>
    </row>
    <row r="83" spans="3:5">
      <c r="C83" s="11"/>
      <c r="D83" s="11"/>
      <c r="E83" s="11"/>
    </row>
    <row r="84" spans="3:5">
      <c r="C84" s="11"/>
      <c r="D84" s="11"/>
      <c r="E84" s="11"/>
    </row>
    <row r="85" spans="3:5">
      <c r="C85" s="11"/>
      <c r="D85" s="11"/>
      <c r="E85" s="11"/>
    </row>
    <row r="86" spans="3:5">
      <c r="C86" s="11"/>
      <c r="D86" s="11"/>
      <c r="E86" s="11"/>
    </row>
    <row r="87" spans="3:5">
      <c r="C87" s="11"/>
      <c r="D87" s="11"/>
      <c r="E87" s="11"/>
    </row>
    <row r="88" spans="3:5">
      <c r="C88" s="11"/>
      <c r="D88" s="11"/>
      <c r="E88" s="11"/>
    </row>
    <row r="89" spans="3:5">
      <c r="C89" s="11"/>
      <c r="D89" s="11"/>
      <c r="E89" s="11"/>
    </row>
    <row r="90" spans="3:5">
      <c r="C90" s="11"/>
      <c r="D90" s="11"/>
      <c r="E90" s="11"/>
    </row>
    <row r="91" spans="3:5">
      <c r="C91" s="11"/>
      <c r="D91" s="11"/>
      <c r="E91" s="11"/>
    </row>
    <row r="92" spans="3:5">
      <c r="C92" s="11"/>
      <c r="D92" s="11"/>
      <c r="E92" s="11"/>
    </row>
    <row r="93" spans="3:5">
      <c r="C93" s="11"/>
      <c r="D93" s="11"/>
      <c r="E93" s="11"/>
    </row>
    <row r="94" spans="3:5">
      <c r="C94" s="11"/>
    </row>
    <row r="95" spans="3:5">
      <c r="C95" s="11"/>
    </row>
    <row r="96" spans="3:5">
      <c r="C96" s="11"/>
    </row>
    <row r="97" spans="3:3">
      <c r="C97" s="11"/>
    </row>
    <row r="98" spans="3:3">
      <c r="C98" s="11"/>
    </row>
    <row r="99" spans="3:3">
      <c r="C99" s="11"/>
    </row>
  </sheetData>
  <mergeCells count="8">
    <mergeCell ref="E1:F1"/>
    <mergeCell ref="A2:F2"/>
    <mergeCell ref="A37:A40"/>
    <mergeCell ref="A41:B41"/>
    <mergeCell ref="A13:A15"/>
    <mergeCell ref="A36:B36"/>
    <mergeCell ref="A26:A29"/>
    <mergeCell ref="A16:A18"/>
  </mergeCells>
  <pageMargins left="0.19685039370078741" right="0.19685039370078741" top="0" bottom="0" header="0.15748031496062992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2025-01-14T14:09:06Z</cp:lastPrinted>
  <dcterms:created xsi:type="dcterms:W3CDTF">2002-11-26T08:28:37Z</dcterms:created>
  <dcterms:modified xsi:type="dcterms:W3CDTF">2025-01-15T06:54:03Z</dcterms:modified>
</cp:coreProperties>
</file>