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за 2024 г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0">'за 2024 г'!$A$1:$E$28</definedName>
    <definedName name="_xlnm.Print_Area" localSheetId="2">март!$A$1:$E$27</definedName>
    <definedName name="_xlnm.Print_Area" localSheetId="1">'фев '!$A$1:$E$27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2"/>
  <c r="D13"/>
  <c r="D14"/>
  <c r="D15"/>
  <c r="D16"/>
  <c r="D17"/>
  <c r="D18"/>
  <c r="D19"/>
  <c r="D21"/>
  <c r="C7"/>
  <c r="C8"/>
  <c r="C9"/>
  <c r="C10"/>
  <c r="C11"/>
  <c r="C12"/>
  <c r="C13"/>
  <c r="C15"/>
  <c r="C16"/>
  <c r="C17"/>
  <c r="C18"/>
  <c r="C19"/>
  <c r="C21"/>
  <c r="E17"/>
  <c r="D6"/>
  <c r="E12" l="1"/>
  <c r="E19"/>
  <c r="E20"/>
  <c r="E8"/>
  <c r="E21"/>
  <c r="E9"/>
  <c r="E11"/>
  <c r="E7"/>
  <c r="E10"/>
  <c r="E13"/>
  <c r="E14"/>
  <c r="E15"/>
  <c r="E16"/>
  <c r="E18"/>
  <c r="N22"/>
  <c r="C22" s="1"/>
  <c r="P22" l="1"/>
  <c r="D22" s="1"/>
  <c r="C6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<sst xmlns="http://schemas.openxmlformats.org/spreadsheetml/2006/main" count="251" uniqueCount="51">
  <si>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</si>
  <si>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</si>
  <si>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</si>
  <si>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</si>
  <si>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</si>
  <si>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</si>
  <si>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</si>
  <si>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</si>
  <si>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</si>
  <si>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</si>
  <si>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</si>
  <si>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</si>
  <si>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</si>
  <si>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</si>
  <si>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</si>
  <si>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</si>
  <si>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</si>
  <si>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</si>
  <si>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</si>
  <si>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</si>
  <si>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</si>
  <si>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</si>
  <si>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</si>
  <si>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</si>
  <si>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</si>
  <si>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</si>
  <si>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</si>
  <si>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</si>
  <si>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</si>
  <si>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</si>
  <si>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</si>
  <si>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</si>
  <si>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</si>
  <si>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</si>
  <si>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</si>
  <si>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</si>
  <si>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</si>
  <si>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</si>
  <si>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</si>
  <si>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</si>
  <si>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</si>
  <si>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</si>
  <si>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</si>
  <si>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</si>
  <si>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</si>
  <si>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</si>
  <si>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</si>
  <si>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</si>
  <si>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</si>
  <si>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</si>
  <si>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2024 год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</si>
</sst>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9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</cellStyleXfs>
  <cellXfs count="114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3" borderId="7" xfId="391" applyNumberFormat="1" applyFont="1" applyFill="1" applyBorder="1" applyAlignment="1" applyProtection="1">
      <protection hidden="1"/>
    </xf>
    <xf numFmtId="168" fontId="35" fillId="3" borderId="1" xfId="391" applyNumberFormat="1" applyFont="1" applyFill="1" applyBorder="1" applyAlignment="1" applyProtection="1">
      <protection hidden="1"/>
    </xf>
    <xf numFmtId="168" fontId="35" fillId="3" borderId="5" xfId="391" applyNumberFormat="1" applyFont="1" applyFill="1" applyBorder="1" applyAlignment="1" applyProtection="1">
      <protection hidden="1"/>
    </xf>
    <xf numFmtId="168" fontId="35" fillId="5" borderId="1" xfId="391" applyNumberFormat="1" applyFont="1" applyFill="1" applyBorder="1" applyAlignment="1" applyProtection="1">
      <protection hidden="1"/>
    </xf>
    <xf numFmtId="168" fontId="35" fillId="4" borderId="10" xfId="392" applyNumberFormat="1" applyFont="1" applyFill="1" applyBorder="1" applyAlignment="1" applyProtection="1">
      <protection hidden="1"/>
    </xf>
    <xf numFmtId="168" fontId="35" fillId="4" borderId="9" xfId="392" applyNumberFormat="1" applyFont="1" applyFill="1" applyBorder="1" applyAlignment="1" applyProtection="1">
      <protection hidden="1"/>
    </xf>
    <xf numFmtId="168" fontId="35" fillId="4" borderId="8" xfId="392" applyNumberFormat="1" applyFont="1" applyFill="1" applyBorder="1" applyAlignment="1" applyProtection="1">
      <protection hidden="1"/>
    </xf>
    <xf numFmtId="168" fontId="35" fillId="5" borderId="9" xfId="392" applyNumberFormat="1" applyFont="1" applyFill="1" applyBorder="1" applyAlignment="1" applyProtection="1">
      <protection hidden="1"/>
    </xf>
  </cellXfs>
  <cellStyles count="393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39" xfId="389"/>
    <cellStyle name="Обычный 4" xfId="348"/>
    <cellStyle name="Обычный 40" xfId="390"/>
    <cellStyle name="Обычный 41" xfId="391"/>
    <cellStyle name="Обычный 42" xfId="392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zoomScale="70" zoomScaleSheetLayoutView="70" workbookViewId="0">
      <selection activeCell="D21" sqref="D21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2" t="s">
        <v>0</v>
      </c>
      <c r="B2" s="102"/>
      <c r="C2" s="102"/>
      <c r="D2" s="102"/>
      <c r="E2" s="102"/>
      <c r="R2" s="95"/>
      <c r="S2" s="97"/>
      <c r="V2" s="95"/>
    </row>
    <row r="3" spans="1:23" s="61" customFormat="1" ht="20.25">
      <c r="A3" s="102" t="s">
        <v>50</v>
      </c>
      <c r="B3" s="102"/>
      <c r="C3" s="102"/>
      <c r="D3" s="102"/>
      <c r="E3" s="102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71823.294030000005</v>
      </c>
      <c r="D6" s="73">
        <f t="shared" ref="D6:D22" si="0">P6/1000</f>
        <v>71763.88354000001</v>
      </c>
      <c r="E6" s="74">
        <f>ROUND(D6/C6*100,1)</f>
        <v>99.9</v>
      </c>
      <c r="G6" s="79">
        <v>59899790</v>
      </c>
      <c r="H6" s="82">
        <v>4217608.9000000004</v>
      </c>
      <c r="L6"/>
      <c r="M6"/>
      <c r="N6" s="106">
        <v>71823294.030000001</v>
      </c>
      <c r="O6"/>
      <c r="P6" s="110">
        <v>71763883.540000007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1">N7/1000</f>
        <v>375742.00692000001</v>
      </c>
      <c r="D7" s="73">
        <f t="shared" si="0"/>
        <v>374486.87389999995</v>
      </c>
      <c r="E7" s="74">
        <f t="shared" ref="E7:E21" si="2">ROUND(D7/C7*100,1)</f>
        <v>99.7</v>
      </c>
      <c r="G7" s="78">
        <v>367702229.24000001</v>
      </c>
      <c r="H7" s="81">
        <v>13189874.640000001</v>
      </c>
      <c r="L7"/>
      <c r="M7"/>
      <c r="N7" s="107">
        <v>375742006.92000002</v>
      </c>
      <c r="O7"/>
      <c r="P7" s="111">
        <v>374486873.89999998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1"/>
        <v>1418713.1039400001</v>
      </c>
      <c r="D8" s="73">
        <f t="shared" si="0"/>
        <v>566951.35917999991</v>
      </c>
      <c r="E8" s="74">
        <f t="shared" si="2"/>
        <v>40</v>
      </c>
      <c r="G8" s="78">
        <v>131243984.23</v>
      </c>
      <c r="H8" s="81">
        <v>1673882.16</v>
      </c>
      <c r="N8" s="107">
        <v>1418713103.9400001</v>
      </c>
      <c r="P8" s="111">
        <v>566951359.17999995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1"/>
        <v>457633.86727999995</v>
      </c>
      <c r="D9" s="73">
        <f t="shared" si="0"/>
        <v>119182.96795000001</v>
      </c>
      <c r="E9" s="74">
        <f t="shared" si="2"/>
        <v>26</v>
      </c>
      <c r="G9" s="78">
        <v>246043784.27000001</v>
      </c>
      <c r="H9" s="81">
        <v>12332706.66</v>
      </c>
      <c r="N9" s="107">
        <v>457633867.27999997</v>
      </c>
      <c r="P9" s="111">
        <v>119182967.95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1"/>
        <v>241803.39204000001</v>
      </c>
      <c r="D10" s="73">
        <f t="shared" si="0"/>
        <v>241443.18794999999</v>
      </c>
      <c r="E10" s="74">
        <f t="shared" si="2"/>
        <v>99.9</v>
      </c>
      <c r="G10" s="78">
        <v>39680790</v>
      </c>
      <c r="H10" s="81">
        <v>2293316.04</v>
      </c>
      <c r="N10" s="107">
        <v>241803392.03999999</v>
      </c>
      <c r="P10" s="111">
        <v>241443187.94999999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1"/>
        <v>7839293.5759199997</v>
      </c>
      <c r="D11" s="73">
        <f t="shared" si="0"/>
        <v>7832500.6579200001</v>
      </c>
      <c r="E11" s="74">
        <f t="shared" si="2"/>
        <v>99.9</v>
      </c>
      <c r="G11" s="78">
        <v>5081745675.4899998</v>
      </c>
      <c r="H11" s="81">
        <v>136623225.38</v>
      </c>
      <c r="N11" s="107">
        <v>7839293575.9200001</v>
      </c>
      <c r="P11" s="111">
        <v>7832500657.9200001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1"/>
        <v>872749.33841999993</v>
      </c>
      <c r="D12" s="73">
        <f t="shared" si="0"/>
        <v>872483.72547000006</v>
      </c>
      <c r="E12" s="74">
        <f t="shared" si="2"/>
        <v>100</v>
      </c>
      <c r="G12" s="78">
        <v>469765791.55000001</v>
      </c>
      <c r="H12" s="81">
        <v>11458984.560000001</v>
      </c>
      <c r="N12" s="107">
        <v>872749338.41999996</v>
      </c>
      <c r="P12" s="111">
        <v>872483725.47000003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1"/>
        <v>2305037.2059299997</v>
      </c>
      <c r="D13" s="73">
        <f t="shared" si="0"/>
        <v>2304853.62347</v>
      </c>
      <c r="E13" s="74">
        <f t="shared" si="2"/>
        <v>100</v>
      </c>
      <c r="G13" s="78">
        <v>3780225934.5999999</v>
      </c>
      <c r="H13" s="81">
        <v>331409111.81999999</v>
      </c>
      <c r="N13" s="107">
        <v>2305037205.9299998</v>
      </c>
      <c r="P13" s="111">
        <v>2304853623.4699998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v>431033</v>
      </c>
      <c r="D14" s="73">
        <f t="shared" si="0"/>
        <v>426745.36877</v>
      </c>
      <c r="E14" s="74">
        <f t="shared" si="2"/>
        <v>99</v>
      </c>
      <c r="G14" s="78">
        <v>248023214</v>
      </c>
      <c r="H14" s="81">
        <v>3214465.49</v>
      </c>
      <c r="N14" s="109">
        <v>431032461.55000001</v>
      </c>
      <c r="P14" s="111">
        <v>426745368.76999998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1"/>
        <v>299040.63547000004</v>
      </c>
      <c r="D15" s="73">
        <f t="shared" si="0"/>
        <v>297745.60476999998</v>
      </c>
      <c r="E15" s="74">
        <f t="shared" si="2"/>
        <v>99.6</v>
      </c>
      <c r="G15" s="78">
        <v>181582520</v>
      </c>
      <c r="H15" s="81">
        <v>23084651.329999998</v>
      </c>
      <c r="N15" s="107">
        <v>299040635.47000003</v>
      </c>
      <c r="P15" s="111">
        <v>297745604.76999998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1"/>
        <v>389250.06774999999</v>
      </c>
      <c r="D16" s="73">
        <f t="shared" si="0"/>
        <v>317963.49682999996</v>
      </c>
      <c r="E16" s="74">
        <f t="shared" si="2"/>
        <v>81.7</v>
      </c>
      <c r="G16" s="78">
        <v>182666420</v>
      </c>
      <c r="H16" s="81">
        <v>3921714.44</v>
      </c>
      <c r="N16" s="107">
        <v>389250067.75</v>
      </c>
      <c r="P16" s="111">
        <v>317963496.82999998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1"/>
        <v>501404.52518</v>
      </c>
      <c r="D17" s="73">
        <f t="shared" si="0"/>
        <v>497077.86593999999</v>
      </c>
      <c r="E17" s="74">
        <f t="shared" si="2"/>
        <v>99.1</v>
      </c>
      <c r="G17" s="78">
        <v>300759587.56999999</v>
      </c>
      <c r="H17" s="81">
        <v>5282399.96</v>
      </c>
      <c r="N17" s="107">
        <v>501404525.18000001</v>
      </c>
      <c r="P17" s="111">
        <v>497077865.94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1"/>
        <v>3879932.16836</v>
      </c>
      <c r="D18" s="73">
        <f t="shared" si="0"/>
        <v>3682882.6157800001</v>
      </c>
      <c r="E18" s="74">
        <f t="shared" si="2"/>
        <v>94.9</v>
      </c>
      <c r="G18" s="78">
        <v>1361582651.53</v>
      </c>
      <c r="H18" s="81">
        <v>21756565.780000001</v>
      </c>
      <c r="N18" s="107">
        <v>3879932168.3600001</v>
      </c>
      <c r="P18" s="111">
        <v>3682882615.7800002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1"/>
        <v>3726402.1256300001</v>
      </c>
      <c r="D19" s="73">
        <f t="shared" si="0"/>
        <v>3513081.9239000003</v>
      </c>
      <c r="E19" s="74">
        <f t="shared" si="2"/>
        <v>94.3</v>
      </c>
      <c r="G19" s="78">
        <v>1497366673.6700001</v>
      </c>
      <c r="H19" s="81">
        <v>907557.66</v>
      </c>
      <c r="N19" s="107">
        <v>3726402125.6300001</v>
      </c>
      <c r="P19" s="111">
        <v>3513081923.9000001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v>190386</v>
      </c>
      <c r="D20" s="73">
        <v>188615</v>
      </c>
      <c r="E20" s="74">
        <f t="shared" si="2"/>
        <v>99.1</v>
      </c>
      <c r="G20" s="78">
        <v>103240092.5</v>
      </c>
      <c r="H20" s="81">
        <v>2405211.25</v>
      </c>
      <c r="N20" s="109">
        <v>190385435.05000001</v>
      </c>
      <c r="P20" s="113">
        <v>188615587.63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1"/>
        <v>24292.466100000001</v>
      </c>
      <c r="D21" s="73">
        <f t="shared" si="0"/>
        <v>24292.466100000001</v>
      </c>
      <c r="E21" s="74">
        <f t="shared" si="2"/>
        <v>100</v>
      </c>
      <c r="G21" s="77">
        <v>17170440</v>
      </c>
      <c r="H21" s="80">
        <v>950267.33</v>
      </c>
      <c r="N21" s="108">
        <v>24292466.100000001</v>
      </c>
      <c r="P21" s="112">
        <v>24292466.100000001</v>
      </c>
      <c r="Q21"/>
      <c r="R21"/>
      <c r="S21"/>
      <c r="T21"/>
      <c r="U21"/>
      <c r="V21"/>
    </row>
    <row r="22" spans="1:22" s="9" customFormat="1">
      <c r="A22" s="103" t="s">
        <v>18</v>
      </c>
      <c r="B22" s="103"/>
      <c r="C22" s="101">
        <f t="shared" ref="C22" si="3">N22/1000</f>
        <v>23024535.669569999</v>
      </c>
      <c r="D22" s="101">
        <f t="shared" si="0"/>
        <v>21332071.209100001</v>
      </c>
      <c r="E22" s="53">
        <f>ROUND(D22/C22*100,1)</f>
        <v>92.6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23024535669.57</v>
      </c>
      <c r="O22" s="87"/>
      <c r="P22" s="88">
        <f>SUM(P6:P21)</f>
        <v>21332071209.100002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36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37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40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за 2024 г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'за 2024 г'!Область_печати</vt:lpstr>
      <vt:lpstr>март!Область_печати</vt:lpstr>
      <vt:lpstr>'фев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1299801733</cp:lastModifiedBy>
  <cp:lastPrinted>2021-11-10T08:56:56Z</cp:lastPrinted>
  <dcterms:created xsi:type="dcterms:W3CDTF">2015-07-08T13:05:26Z</dcterms:created>
  <dcterms:modified xsi:type="dcterms:W3CDTF">2025-01-17T14:58:28Z</dcterms:modified>
</cp:coreProperties>
</file>