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8460" windowHeight="6795"/>
  </bookViews>
  <sheets>
    <sheet name="лист" sheetId="7" r:id="rId1"/>
  </sheets>
  <definedNames>
    <definedName name="_xlnm.Print_Area" localSheetId="0">лист!$A$1:$H$43</definedName>
  </definedNames>
  <calcPr calcId="124519" iterate="1"/>
</workbook>
</file>

<file path=xl/calcChain.xml><?xml version="1.0" encoding="utf-8"?>
<calcChain xmlns="http://schemas.openxmlformats.org/spreadsheetml/2006/main">
  <c r="D27" i="7"/>
  <c r="E27"/>
  <c r="G21" l="1"/>
  <c r="D16"/>
  <c r="E16"/>
  <c r="C16"/>
  <c r="F18"/>
  <c r="E13" l="1"/>
  <c r="G24"/>
  <c r="G25"/>
  <c r="G26"/>
  <c r="G28"/>
  <c r="G29"/>
  <c r="D13"/>
  <c r="H42"/>
  <c r="G42"/>
  <c r="E39"/>
  <c r="D39"/>
  <c r="C39"/>
  <c r="C27"/>
  <c r="C13"/>
  <c r="H40"/>
  <c r="H41"/>
  <c r="G22"/>
  <c r="G23"/>
  <c r="G30"/>
  <c r="G31"/>
  <c r="G32"/>
  <c r="G33"/>
  <c r="G34"/>
  <c r="G35"/>
  <c r="G36"/>
  <c r="G37"/>
  <c r="G40"/>
  <c r="G41"/>
  <c r="G27" l="1"/>
  <c r="F29"/>
  <c r="F30"/>
  <c r="D20"/>
  <c r="E20"/>
  <c r="C20"/>
  <c r="H23"/>
  <c r="H24"/>
  <c r="H25"/>
  <c r="H26"/>
  <c r="H28"/>
  <c r="H29"/>
  <c r="H30"/>
  <c r="H31"/>
  <c r="H32"/>
  <c r="H33"/>
  <c r="H34"/>
  <c r="H27"/>
  <c r="G20" l="1"/>
  <c r="G16"/>
  <c r="G13"/>
  <c r="H17"/>
  <c r="H21"/>
  <c r="H22"/>
  <c r="H35"/>
  <c r="H36"/>
  <c r="H37"/>
  <c r="H16"/>
  <c r="H6"/>
  <c r="H7"/>
  <c r="H8"/>
  <c r="H10"/>
  <c r="H11"/>
  <c r="H12"/>
  <c r="H14"/>
  <c r="H15"/>
  <c r="G6"/>
  <c r="G7"/>
  <c r="G8"/>
  <c r="G10"/>
  <c r="G11"/>
  <c r="G12"/>
  <c r="G14"/>
  <c r="G15"/>
  <c r="G17"/>
  <c r="F7"/>
  <c r="F8"/>
  <c r="F9"/>
  <c r="F10"/>
  <c r="F11"/>
  <c r="F12"/>
  <c r="F14"/>
  <c r="F15"/>
  <c r="F17"/>
  <c r="F19"/>
  <c r="F21"/>
  <c r="F22"/>
  <c r="F23"/>
  <c r="F24"/>
  <c r="F25"/>
  <c r="F26"/>
  <c r="F28"/>
  <c r="F31"/>
  <c r="F32"/>
  <c r="F33"/>
  <c r="F34"/>
  <c r="F35"/>
  <c r="F36"/>
  <c r="F37"/>
  <c r="F40"/>
  <c r="F41"/>
  <c r="F42"/>
  <c r="F6"/>
  <c r="H39" l="1"/>
  <c r="H20"/>
  <c r="C5"/>
  <c r="H13"/>
  <c r="F27"/>
  <c r="F16"/>
  <c r="F13"/>
  <c r="C38" l="1"/>
  <c r="F20"/>
  <c r="D5"/>
  <c r="D38" s="1"/>
  <c r="E5"/>
  <c r="H5" s="1"/>
  <c r="C43" l="1"/>
  <c r="G5"/>
  <c r="F5"/>
  <c r="E38"/>
  <c r="H38" l="1"/>
  <c r="G38"/>
  <c r="G39"/>
  <c r="F39" l="1"/>
  <c r="D43" l="1"/>
  <c r="F38"/>
  <c r="E43" l="1"/>
  <c r="H43" s="1"/>
  <c r="G43" l="1"/>
  <c r="F43"/>
</calcChain>
</file>

<file path=xl/sharedStrings.xml><?xml version="1.0" encoding="utf-8"?>
<sst xmlns="http://schemas.openxmlformats.org/spreadsheetml/2006/main" count="57" uniqueCount="52">
  <si>
    <t>Налог на доходы физических лиц</t>
  </si>
  <si>
    <t>Налог на имущество физических лиц</t>
  </si>
  <si>
    <t>Прочие неналоговые доходы</t>
  </si>
  <si>
    <t>Безвозмездные перечисления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</si>
  <si>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</si>
  <si>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</si>
  <si>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</si>
  <si>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</si>
  <si>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</si>
  <si>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</si>
  <si>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</si>
  <si>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</si>
  <si>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>Земельный налог, в т.ч.:</t>
  </si>
  <si>
    <t>Государственная пошлина, в т.ч.:</t>
  </si>
  <si>
    <t>Плата за негативное воздействие на окружающую среду</t>
  </si>
  <si>
    <t>в том числе: МУП "Водоканал"</t>
  </si>
  <si>
    <t>плата за найм жил. помещений</t>
  </si>
  <si>
    <t>по делам, рассматр. в судах общ. юрисдикции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</si>
  <si>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</si>
  <si>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Акцизы по подакцизным товарам (продукции)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</si>
  <si>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</si>
  <si>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</si>
  <si>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</si>
  <si>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</si>
  <si>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</si>
  <si>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 xml:space="preserve">денежные взыскания по админ. правонарушениям по ст. 20.25 КоАП (УВД по г. Ставрополю) </t>
  </si>
  <si>
    <t>№ п/п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</si>
  <si>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</si>
  <si>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</si>
  <si>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 xml:space="preserve">из них:                                                                                                    Безвозмездные поступления от других бюджетов </t>
  </si>
  <si>
    <t>Всего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</si>
  <si>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</si>
  <si>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Штрафные санкции, возмещение ущерба</t>
  </si>
  <si>
    <t>(тыс. рублей)</t>
  </si>
  <si>
    <t>Прочие поступления от использования  имущества, находящегося в собственности городских округов, в т.ч.:</t>
  </si>
  <si>
    <t>Задолженность и перерасчеты по отмененным налогам, сборам и иным обязательным платежам</t>
  </si>
  <si>
    <t>Наименование показателей</t>
  </si>
  <si>
    <t>13</t>
  </si>
  <si>
    <t>Налог, взимаемый в связи с применением упрощенной системы налогообложения</t>
  </si>
  <si>
    <t>Приложение 1</t>
  </si>
  <si>
    <t>плата по договорам  на установку и эксплуатацию рекламной конструкции</t>
  </si>
  <si>
    <t>плата за предоставление права на размещ. и эксп. нестац. торгового объекта и плата за право заключения договора на установку и эксплуатацию рекламной конструкции</t>
  </si>
  <si>
    <t>План на                         2024 год</t>
  </si>
  <si>
    <t>% исполнения плана на    2024 год</t>
  </si>
  <si>
    <t>-</t>
  </si>
  <si>
    <t>Доходы от оказания платных услуг (работ) и компенсация затрат государства</t>
  </si>
  <si>
    <t>за выдачу разрешения на уст. рекламной конструкции</t>
  </si>
  <si>
    <t>Налог, взимаемый в связи с применением патентной системы налогообложения</t>
  </si>
  <si>
    <t>Исполнение доходной части бюджета города Ставрополя за январь - июль 2024 года</t>
  </si>
  <si>
    <t xml:space="preserve">План за                              январь- июль            2024 года </t>
  </si>
  <si>
    <t xml:space="preserve">Факт за                               январь- июль             2024 года </t>
  </si>
  <si>
    <t>% исполнения плана за                       январь- июль       2024 года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</si>
</sst>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3" fontId="6" fillId="0" borderId="1" xfId="0" applyNumberFormat="1" applyFont="1" applyFill="1" applyBorder="1"/>
    <xf numFmtId="3" fontId="6" fillId="2" borderId="1" xfId="0" applyNumberFormat="1" applyFont="1" applyFill="1" applyBorder="1"/>
    <xf numFmtId="3" fontId="7" fillId="0" borderId="1" xfId="0" applyNumberFormat="1" applyFont="1" applyFill="1" applyBorder="1"/>
    <xf numFmtId="3" fontId="7" fillId="2" borderId="1" xfId="0" applyNumberFormat="1" applyFont="1" applyFill="1" applyBorder="1"/>
    <xf numFmtId="3" fontId="5" fillId="0" borderId="1" xfId="0" applyNumberFormat="1" applyFont="1" applyFill="1" applyBorder="1"/>
    <xf numFmtId="3" fontId="5" fillId="0" borderId="2" xfId="0" applyNumberFormat="1" applyFont="1" applyFill="1" applyBorder="1"/>
    <xf numFmtId="0" fontId="4" fillId="0" borderId="0" xfId="0" applyFont="1" applyFill="1"/>
    <xf numFmtId="3" fontId="7" fillId="3" borderId="1" xfId="0" applyNumberFormat="1" applyFont="1" applyFill="1" applyBorder="1"/>
    <xf numFmtId="3" fontId="5" fillId="2" borderId="1" xfId="0" applyNumberFormat="1" applyFont="1" applyFill="1" applyBorder="1"/>
    <xf numFmtId="164" fontId="6" fillId="0" borderId="1" xfId="0" applyNumberFormat="1" applyFont="1" applyFill="1" applyBorder="1"/>
    <xf numFmtId="164" fontId="6" fillId="0" borderId="7" xfId="0" applyNumberFormat="1" applyFont="1" applyFill="1" applyBorder="1"/>
    <xf numFmtId="0" fontId="3" fillId="0" borderId="0" xfId="0" applyFont="1" applyFill="1"/>
    <xf numFmtId="0" fontId="1" fillId="0" borderId="0" xfId="0" applyFont="1" applyFill="1" applyAlignment="1">
      <alignment wrapText="1"/>
    </xf>
    <xf numFmtId="164" fontId="7" fillId="0" borderId="1" xfId="0" applyNumberFormat="1" applyFont="1" applyFill="1" applyBorder="1"/>
    <xf numFmtId="164" fontId="7" fillId="0" borderId="7" xfId="0" applyNumberFormat="1" applyFont="1" applyFill="1" applyBorder="1"/>
    <xf numFmtId="3" fontId="5" fillId="2" borderId="2" xfId="0" applyNumberFormat="1" applyFont="1" applyFill="1" applyBorder="1"/>
    <xf numFmtId="0" fontId="1" fillId="2" borderId="0" xfId="0" applyFont="1" applyFill="1" applyAlignment="1">
      <alignment wrapText="1"/>
    </xf>
    <xf numFmtId="3" fontId="8" fillId="3" borderId="1" xfId="0" applyNumberFormat="1" applyFont="1" applyFill="1" applyBorder="1"/>
    <xf numFmtId="164" fontId="5" fillId="2" borderId="1" xfId="0" applyNumberFormat="1" applyFont="1" applyFill="1" applyBorder="1"/>
    <xf numFmtId="164" fontId="5" fillId="2" borderId="7" xfId="0" applyNumberFormat="1" applyFont="1" applyFill="1" applyBorder="1"/>
    <xf numFmtId="164" fontId="6" fillId="2" borderId="1" xfId="0" applyNumberFormat="1" applyFont="1" applyFill="1" applyBorder="1"/>
    <xf numFmtId="164" fontId="6" fillId="2" borderId="7" xfId="0" applyNumberFormat="1" applyFont="1" applyFill="1" applyBorder="1"/>
    <xf numFmtId="164" fontId="6" fillId="2" borderId="1" xfId="0" applyNumberFormat="1" applyFont="1" applyFill="1" applyBorder="1" applyAlignment="1">
      <alignment horizontal="right"/>
    </xf>
    <xf numFmtId="164" fontId="6" fillId="2" borderId="7" xfId="0" applyNumberFormat="1" applyFont="1" applyFill="1" applyBorder="1" applyAlignment="1">
      <alignment horizontal="right"/>
    </xf>
    <xf numFmtId="164" fontId="7" fillId="2" borderId="1" xfId="0" applyNumberFormat="1" applyFont="1" applyFill="1" applyBorder="1"/>
    <xf numFmtId="164" fontId="7" fillId="2" borderId="7" xfId="0" applyNumberFormat="1" applyFont="1" applyFill="1" applyBorder="1"/>
    <xf numFmtId="164" fontId="5" fillId="0" borderId="1" xfId="0" applyNumberFormat="1" applyFont="1" applyFill="1" applyBorder="1"/>
    <xf numFmtId="164" fontId="5" fillId="0" borderId="7" xfId="0" applyNumberFormat="1" applyFont="1" applyFill="1" applyBorder="1"/>
    <xf numFmtId="164" fontId="5" fillId="0" borderId="2" xfId="0" applyNumberFormat="1" applyFont="1" applyFill="1" applyBorder="1"/>
    <xf numFmtId="164" fontId="5" fillId="0" borderId="9" xfId="0" applyNumberFormat="1" applyFont="1" applyFill="1" applyBorder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wrapText="1"/>
    </xf>
    <xf numFmtId="0" fontId="6" fillId="2" borderId="0" xfId="0" applyFont="1" applyFill="1" applyAlignment="1">
      <alignment wrapText="1"/>
    </xf>
    <xf numFmtId="0" fontId="6" fillId="0" borderId="0" xfId="0" applyFont="1" applyFill="1"/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14" fontId="6" fillId="0" borderId="13" xfId="0" applyNumberFormat="1" applyFont="1" applyBorder="1" applyAlignment="1">
      <alignment horizontal="center" vertical="center" wrapText="1"/>
    </xf>
    <xf numFmtId="14" fontId="6" fillId="0" borderId="3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wrapText="1"/>
    </xf>
    <xf numFmtId="0" fontId="12" fillId="0" borderId="6" xfId="0" applyFont="1" applyFill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0" fontId="12" fillId="0" borderId="6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wrapText="1"/>
    </xf>
    <xf numFmtId="0" fontId="9" fillId="0" borderId="6" xfId="0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wrapText="1"/>
    </xf>
    <xf numFmtId="0" fontId="12" fillId="2" borderId="1" xfId="0" applyFont="1" applyFill="1" applyBorder="1" applyAlignment="1">
      <alignment wrapText="1"/>
    </xf>
    <xf numFmtId="164" fontId="7" fillId="2" borderId="1" xfId="0" applyNumberFormat="1" applyFont="1" applyFill="1" applyBorder="1" applyAlignment="1">
      <alignment horizontal="right"/>
    </xf>
    <xf numFmtId="164" fontId="7" fillId="2" borderId="7" xfId="0" applyNumberFormat="1" applyFont="1" applyFill="1" applyBorder="1" applyAlignment="1">
      <alignment horizontal="right"/>
    </xf>
    <xf numFmtId="0" fontId="12" fillId="0" borderId="1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right"/>
    </xf>
    <xf numFmtId="0" fontId="11" fillId="0" borderId="0" xfId="0" applyFont="1" applyAlignment="1"/>
    <xf numFmtId="0" fontId="5" fillId="0" borderId="0" xfId="0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12" fillId="0" borderId="6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left" wrapText="1"/>
    </xf>
    <xf numFmtId="0" fontId="10" fillId="0" borderId="6" xfId="0" applyFont="1" applyBorder="1" applyAlignment="1">
      <alignment horizontal="center" vertical="center"/>
    </xf>
    <xf numFmtId="0" fontId="9" fillId="0" borderId="6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12" fillId="0" borderId="1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N101"/>
  <sheetViews>
    <sheetView tabSelected="1" topLeftCell="A25" workbookViewId="0">
      <selection activeCell="G8" sqref="G8"/>
    </sheetView>
  </sheetViews>
  <sheetFormatPr defaultColWidth="9.140625" defaultRowHeight="12.75"/>
  <cols>
    <col min="1" max="1" width="4" style="3" customWidth="1"/>
    <col min="2" max="2" width="59.5703125" style="2" customWidth="1"/>
    <col min="3" max="3" width="12.28515625" style="22" customWidth="1"/>
    <col min="4" max="4" width="12.140625" style="4" customWidth="1"/>
    <col min="5" max="5" width="12.7109375" style="4" customWidth="1"/>
    <col min="6" max="6" width="12.85546875" style="4" customWidth="1"/>
    <col min="7" max="7" width="12.5703125" style="4" customWidth="1"/>
    <col min="8" max="8" width="12.7109375" style="4" customWidth="1"/>
    <col min="9" max="16384" width="9.140625" style="4"/>
  </cols>
  <sheetData>
    <row r="1" spans="1:222" ht="15.75">
      <c r="A1" s="36"/>
      <c r="B1" s="37"/>
      <c r="C1" s="38"/>
      <c r="D1" s="39"/>
      <c r="E1" s="39"/>
      <c r="F1" s="61" t="s">
        <v>39</v>
      </c>
      <c r="G1" s="62"/>
      <c r="H1" s="62"/>
    </row>
    <row r="2" spans="1:222" ht="23.25" customHeight="1">
      <c r="A2" s="63" t="s">
        <v>48</v>
      </c>
      <c r="B2" s="64"/>
      <c r="C2" s="64"/>
      <c r="D2" s="64"/>
      <c r="E2" s="64"/>
      <c r="F2" s="64"/>
      <c r="G2" s="64"/>
      <c r="H2" s="64"/>
    </row>
    <row r="3" spans="1:222" ht="21" customHeight="1" thickBot="1">
      <c r="A3" s="36"/>
      <c r="B3" s="37"/>
      <c r="C3" s="38"/>
      <c r="D3" s="39"/>
      <c r="E3" s="39"/>
      <c r="F3" s="39"/>
      <c r="G3" s="61" t="s">
        <v>33</v>
      </c>
      <c r="H3" s="61"/>
    </row>
    <row r="4" spans="1:222" ht="78.75" customHeight="1">
      <c r="A4" s="40" t="s">
        <v>26</v>
      </c>
      <c r="B4" s="41" t="s">
        <v>36</v>
      </c>
      <c r="C4" s="42" t="s">
        <v>42</v>
      </c>
      <c r="D4" s="43" t="s">
        <v>49</v>
      </c>
      <c r="E4" s="44" t="s">
        <v>50</v>
      </c>
      <c r="F4" s="45" t="s">
        <v>11</v>
      </c>
      <c r="G4" s="45" t="s">
        <v>51</v>
      </c>
      <c r="H4" s="46" t="s">
        <v>43</v>
      </c>
    </row>
    <row r="5" spans="1:222" s="1" customFormat="1" ht="15.75">
      <c r="A5" s="47"/>
      <c r="B5" s="48" t="s">
        <v>6</v>
      </c>
      <c r="C5" s="14">
        <f>C6+C7+C8+C9+C10+C11+C12+C13+C16+C19</f>
        <v>6836696</v>
      </c>
      <c r="D5" s="10">
        <f>D6+D7+D8+D9+D10+D11+D12+D13+D16+D19</f>
        <v>3561308</v>
      </c>
      <c r="E5" s="14">
        <f>E6+E7+E8+E9+E10+E11+E12+E13+E16+E19</f>
        <v>3608221</v>
      </c>
      <c r="F5" s="14">
        <f>E5-D5</f>
        <v>46913</v>
      </c>
      <c r="G5" s="24">
        <f>E5/D5*100</f>
        <v>101.31729690327262</v>
      </c>
      <c r="H5" s="25">
        <f>E5/C5*100</f>
        <v>52.777262584148829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</row>
    <row r="6" spans="1:222" ht="15.75">
      <c r="A6" s="49">
        <v>1</v>
      </c>
      <c r="B6" s="50" t="s">
        <v>0</v>
      </c>
      <c r="C6" s="7">
        <v>4545023</v>
      </c>
      <c r="D6" s="7">
        <v>2267662</v>
      </c>
      <c r="E6" s="7">
        <v>2300422</v>
      </c>
      <c r="F6" s="7">
        <f>E6-D6</f>
        <v>32760</v>
      </c>
      <c r="G6" s="26">
        <f t="shared" ref="G6:G43" si="0">E6/D6*100</f>
        <v>101.44465974206031</v>
      </c>
      <c r="H6" s="27">
        <f t="shared" ref="H6:H43" si="1">E6/C6*100</f>
        <v>50.614089301638302</v>
      </c>
    </row>
    <row r="7" spans="1:222" ht="15.75">
      <c r="A7" s="49">
        <v>2</v>
      </c>
      <c r="B7" s="50" t="s">
        <v>19</v>
      </c>
      <c r="C7" s="7">
        <v>31320</v>
      </c>
      <c r="D7" s="7">
        <v>18255</v>
      </c>
      <c r="E7" s="7">
        <v>19119</v>
      </c>
      <c r="F7" s="7">
        <f t="shared" ref="F7:F43" si="2">E7-D7</f>
        <v>864</v>
      </c>
      <c r="G7" s="26">
        <f t="shared" si="0"/>
        <v>104.7329498767461</v>
      </c>
      <c r="H7" s="27">
        <f t="shared" si="1"/>
        <v>61.044061302681996</v>
      </c>
    </row>
    <row r="8" spans="1:222" ht="30">
      <c r="A8" s="51">
        <v>3</v>
      </c>
      <c r="B8" s="50" t="s">
        <v>38</v>
      </c>
      <c r="C8" s="7">
        <v>735698</v>
      </c>
      <c r="D8" s="7">
        <v>712937</v>
      </c>
      <c r="E8" s="7">
        <v>720461</v>
      </c>
      <c r="F8" s="7">
        <f t="shared" si="2"/>
        <v>7524</v>
      </c>
      <c r="G8" s="26">
        <f t="shared" si="0"/>
        <v>101.05535271700023</v>
      </c>
      <c r="H8" s="27">
        <f t="shared" si="1"/>
        <v>97.928905610726133</v>
      </c>
    </row>
    <row r="9" spans="1:222" ht="26.25" customHeight="1">
      <c r="A9" s="51">
        <v>4</v>
      </c>
      <c r="B9" s="60" t="s">
        <v>4</v>
      </c>
      <c r="C9" s="7">
        <v>0</v>
      </c>
      <c r="D9" s="7">
        <v>0</v>
      </c>
      <c r="E9" s="7">
        <v>329</v>
      </c>
      <c r="F9" s="7">
        <f t="shared" si="2"/>
        <v>329</v>
      </c>
      <c r="G9" s="28" t="s">
        <v>44</v>
      </c>
      <c r="H9" s="29" t="s">
        <v>44</v>
      </c>
    </row>
    <row r="10" spans="1:222" ht="15.75">
      <c r="A10" s="51">
        <v>5</v>
      </c>
      <c r="B10" s="50" t="s">
        <v>5</v>
      </c>
      <c r="C10" s="7">
        <v>12653</v>
      </c>
      <c r="D10" s="7">
        <v>12245</v>
      </c>
      <c r="E10" s="7">
        <v>15095</v>
      </c>
      <c r="F10" s="7">
        <f t="shared" si="2"/>
        <v>2850</v>
      </c>
      <c r="G10" s="26">
        <f t="shared" si="0"/>
        <v>123.27480604328298</v>
      </c>
      <c r="H10" s="27">
        <f t="shared" si="1"/>
        <v>119.2997708053426</v>
      </c>
    </row>
    <row r="11" spans="1:222" ht="30" customHeight="1">
      <c r="A11" s="51">
        <v>6</v>
      </c>
      <c r="B11" s="50" t="s">
        <v>47</v>
      </c>
      <c r="C11" s="7">
        <v>166736</v>
      </c>
      <c r="D11" s="7">
        <v>153136</v>
      </c>
      <c r="E11" s="7">
        <v>153536</v>
      </c>
      <c r="F11" s="7">
        <f t="shared" si="2"/>
        <v>400</v>
      </c>
      <c r="G11" s="26">
        <f t="shared" si="0"/>
        <v>100.26120572562951</v>
      </c>
      <c r="H11" s="27">
        <f t="shared" si="1"/>
        <v>92.083293349966411</v>
      </c>
    </row>
    <row r="12" spans="1:222" ht="15.75">
      <c r="A12" s="51">
        <v>7</v>
      </c>
      <c r="B12" s="50" t="s">
        <v>1</v>
      </c>
      <c r="C12" s="7">
        <v>753719</v>
      </c>
      <c r="D12" s="7">
        <v>77035</v>
      </c>
      <c r="E12" s="7">
        <v>76135</v>
      </c>
      <c r="F12" s="7">
        <f t="shared" si="2"/>
        <v>-900</v>
      </c>
      <c r="G12" s="26">
        <f t="shared" si="0"/>
        <v>98.831699876679437</v>
      </c>
      <c r="H12" s="27">
        <f t="shared" si="1"/>
        <v>10.101244628303121</v>
      </c>
    </row>
    <row r="13" spans="1:222" ht="15.75">
      <c r="A13" s="65">
        <v>8</v>
      </c>
      <c r="B13" s="50" t="s">
        <v>12</v>
      </c>
      <c r="C13" s="7">
        <f>C14+C15</f>
        <v>492554</v>
      </c>
      <c r="D13" s="7">
        <f>D14+D15</f>
        <v>261368</v>
      </c>
      <c r="E13" s="7">
        <f>E14+E15</f>
        <v>262649</v>
      </c>
      <c r="F13" s="7">
        <f t="shared" si="2"/>
        <v>1281</v>
      </c>
      <c r="G13" s="26">
        <f t="shared" si="0"/>
        <v>100.49011355636497</v>
      </c>
      <c r="H13" s="27">
        <f t="shared" si="1"/>
        <v>53.323899511525639</v>
      </c>
    </row>
    <row r="14" spans="1:222" s="17" customFormat="1" ht="15.75">
      <c r="A14" s="69"/>
      <c r="B14" s="52" t="s">
        <v>22</v>
      </c>
      <c r="C14" s="9">
        <v>339110</v>
      </c>
      <c r="D14" s="9">
        <v>240464</v>
      </c>
      <c r="E14" s="9">
        <v>241952</v>
      </c>
      <c r="F14" s="9">
        <f t="shared" si="2"/>
        <v>1488</v>
      </c>
      <c r="G14" s="30">
        <f t="shared" si="0"/>
        <v>100.61880364628387</v>
      </c>
      <c r="H14" s="31">
        <f t="shared" si="1"/>
        <v>71.34911975465188</v>
      </c>
    </row>
    <row r="15" spans="1:222" s="17" customFormat="1" ht="15.75">
      <c r="A15" s="69"/>
      <c r="B15" s="52" t="s">
        <v>21</v>
      </c>
      <c r="C15" s="9">
        <v>153444</v>
      </c>
      <c r="D15" s="9">
        <v>20904</v>
      </c>
      <c r="E15" s="9">
        <v>20697</v>
      </c>
      <c r="F15" s="9">
        <f t="shared" si="2"/>
        <v>-207</v>
      </c>
      <c r="G15" s="30">
        <f t="shared" si="0"/>
        <v>99.0097588978186</v>
      </c>
      <c r="H15" s="31">
        <f t="shared" si="1"/>
        <v>13.488308438257604</v>
      </c>
    </row>
    <row r="16" spans="1:222" ht="15.75">
      <c r="A16" s="72">
        <v>9</v>
      </c>
      <c r="B16" s="50" t="s">
        <v>13</v>
      </c>
      <c r="C16" s="7">
        <f>C17+C18</f>
        <v>98993</v>
      </c>
      <c r="D16" s="7">
        <f t="shared" ref="D16:E16" si="3">D17+D18</f>
        <v>58670</v>
      </c>
      <c r="E16" s="7">
        <f t="shared" si="3"/>
        <v>60475</v>
      </c>
      <c r="F16" s="7">
        <f t="shared" si="2"/>
        <v>1805</v>
      </c>
      <c r="G16" s="26">
        <f t="shared" si="0"/>
        <v>103.07652974262827</v>
      </c>
      <c r="H16" s="27">
        <f t="shared" si="1"/>
        <v>61.090178093400546</v>
      </c>
    </row>
    <row r="17" spans="1:222" s="12" customFormat="1" ht="15.75">
      <c r="A17" s="73"/>
      <c r="B17" s="52" t="s">
        <v>17</v>
      </c>
      <c r="C17" s="9">
        <v>98993</v>
      </c>
      <c r="D17" s="9">
        <v>58670</v>
      </c>
      <c r="E17" s="9">
        <v>60455</v>
      </c>
      <c r="F17" s="9">
        <f t="shared" si="2"/>
        <v>1785</v>
      </c>
      <c r="G17" s="30">
        <f t="shared" si="0"/>
        <v>103.04244077041078</v>
      </c>
      <c r="H17" s="31">
        <f t="shared" si="1"/>
        <v>61.069974644671845</v>
      </c>
    </row>
    <row r="18" spans="1:222" s="12" customFormat="1" ht="15.75">
      <c r="A18" s="75"/>
      <c r="B18" s="52" t="s">
        <v>46</v>
      </c>
      <c r="C18" s="9">
        <v>0</v>
      </c>
      <c r="D18" s="9">
        <v>0</v>
      </c>
      <c r="E18" s="9">
        <v>20</v>
      </c>
      <c r="F18" s="9">
        <f t="shared" si="2"/>
        <v>20</v>
      </c>
      <c r="G18" s="58" t="s">
        <v>44</v>
      </c>
      <c r="H18" s="59" t="s">
        <v>44</v>
      </c>
    </row>
    <row r="19" spans="1:222" ht="30">
      <c r="A19" s="51">
        <v>10</v>
      </c>
      <c r="B19" s="50" t="s">
        <v>35</v>
      </c>
      <c r="C19" s="7">
        <v>0</v>
      </c>
      <c r="D19" s="7">
        <v>0</v>
      </c>
      <c r="E19" s="7">
        <v>0</v>
      </c>
      <c r="F19" s="7">
        <f t="shared" si="2"/>
        <v>0</v>
      </c>
      <c r="G19" s="28" t="s">
        <v>44</v>
      </c>
      <c r="H19" s="29" t="s">
        <v>44</v>
      </c>
    </row>
    <row r="20" spans="1:222" s="1" customFormat="1" ht="15.75">
      <c r="A20" s="53"/>
      <c r="B20" s="48" t="s">
        <v>7</v>
      </c>
      <c r="C20" s="14">
        <f>C21+C22+C23+C24+C25+C27+C31+C32+C33+C34+C35+C37</f>
        <v>845969</v>
      </c>
      <c r="D20" s="14">
        <f t="shared" ref="D20:E20" si="4">D21+D22+D23+D24+D25+D27+D31+D32+D33+D34+D35+D37</f>
        <v>464942</v>
      </c>
      <c r="E20" s="14">
        <f t="shared" si="4"/>
        <v>425030</v>
      </c>
      <c r="F20" s="10">
        <f t="shared" si="2"/>
        <v>-39912</v>
      </c>
      <c r="G20" s="32">
        <f t="shared" si="0"/>
        <v>91.415703464087997</v>
      </c>
      <c r="H20" s="33">
        <f t="shared" si="1"/>
        <v>50.241793730030295</v>
      </c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</row>
    <row r="21" spans="1:222" ht="46.5" customHeight="1">
      <c r="A21" s="51">
        <v>11</v>
      </c>
      <c r="B21" s="50" t="s">
        <v>9</v>
      </c>
      <c r="C21" s="7">
        <v>4960</v>
      </c>
      <c r="D21" s="7">
        <v>1560</v>
      </c>
      <c r="E21" s="6">
        <v>723</v>
      </c>
      <c r="F21" s="6">
        <f t="shared" si="2"/>
        <v>-837</v>
      </c>
      <c r="G21" s="15">
        <f t="shared" si="0"/>
        <v>46.346153846153847</v>
      </c>
      <c r="H21" s="16">
        <f t="shared" si="1"/>
        <v>14.576612903225804</v>
      </c>
    </row>
    <row r="22" spans="1:222" ht="77.25" customHeight="1">
      <c r="A22" s="51">
        <v>12</v>
      </c>
      <c r="B22" s="50" t="s">
        <v>23</v>
      </c>
      <c r="C22" s="7">
        <v>519935</v>
      </c>
      <c r="D22" s="6">
        <v>270586</v>
      </c>
      <c r="E22" s="6">
        <v>241519</v>
      </c>
      <c r="F22" s="6">
        <f t="shared" si="2"/>
        <v>-29067</v>
      </c>
      <c r="G22" s="15">
        <f t="shared" si="0"/>
        <v>89.257759085835929</v>
      </c>
      <c r="H22" s="16">
        <f t="shared" si="1"/>
        <v>46.451768009462725</v>
      </c>
    </row>
    <row r="23" spans="1:222" ht="78" customHeight="1">
      <c r="A23" s="54" t="s">
        <v>37</v>
      </c>
      <c r="B23" s="55" t="s">
        <v>31</v>
      </c>
      <c r="C23" s="7">
        <v>23950</v>
      </c>
      <c r="D23" s="7">
        <v>11833</v>
      </c>
      <c r="E23" s="7">
        <v>10626</v>
      </c>
      <c r="F23" s="6">
        <f t="shared" si="2"/>
        <v>-1207</v>
      </c>
      <c r="G23" s="15">
        <f t="shared" si="0"/>
        <v>89.799712667962467</v>
      </c>
      <c r="H23" s="16">
        <f t="shared" si="1"/>
        <v>44.367432150313149</v>
      </c>
    </row>
    <row r="24" spans="1:222" ht="56.25" customHeight="1">
      <c r="A24" s="51">
        <v>14</v>
      </c>
      <c r="B24" s="50" t="s">
        <v>24</v>
      </c>
      <c r="C24" s="7">
        <v>51145</v>
      </c>
      <c r="D24" s="7">
        <v>29225</v>
      </c>
      <c r="E24" s="6">
        <v>29115</v>
      </c>
      <c r="F24" s="6">
        <f t="shared" si="2"/>
        <v>-110</v>
      </c>
      <c r="G24" s="15">
        <f t="shared" si="0"/>
        <v>99.623609923011131</v>
      </c>
      <c r="H24" s="16">
        <f t="shared" si="1"/>
        <v>56.92638576595953</v>
      </c>
    </row>
    <row r="25" spans="1:222" ht="46.5" customHeight="1">
      <c r="A25" s="65">
        <v>15</v>
      </c>
      <c r="B25" s="50" t="s">
        <v>10</v>
      </c>
      <c r="C25" s="7">
        <v>4701</v>
      </c>
      <c r="D25" s="7">
        <v>4701</v>
      </c>
      <c r="E25" s="6">
        <v>4869</v>
      </c>
      <c r="F25" s="6">
        <f t="shared" si="2"/>
        <v>168</v>
      </c>
      <c r="G25" s="15">
        <f t="shared" si="0"/>
        <v>103.57370772176134</v>
      </c>
      <c r="H25" s="16">
        <f t="shared" si="1"/>
        <v>103.57370772176134</v>
      </c>
    </row>
    <row r="26" spans="1:222" ht="15.75" hidden="1">
      <c r="A26" s="69"/>
      <c r="B26" s="52" t="s">
        <v>15</v>
      </c>
      <c r="C26" s="7"/>
      <c r="D26" s="23"/>
      <c r="E26" s="6"/>
      <c r="F26" s="6">
        <f t="shared" si="2"/>
        <v>0</v>
      </c>
      <c r="G26" s="15" t="e">
        <f t="shared" si="0"/>
        <v>#DIV/0!</v>
      </c>
      <c r="H26" s="16" t="e">
        <f t="shared" si="1"/>
        <v>#DIV/0!</v>
      </c>
    </row>
    <row r="27" spans="1:222" ht="30" customHeight="1">
      <c r="A27" s="72">
        <v>16</v>
      </c>
      <c r="B27" s="50" t="s">
        <v>34</v>
      </c>
      <c r="C27" s="7">
        <f>C28+C29+C30</f>
        <v>16791</v>
      </c>
      <c r="D27" s="7">
        <f>D28+D29+D30</f>
        <v>11023</v>
      </c>
      <c r="E27" s="7">
        <f>E28+E29+E30</f>
        <v>9647</v>
      </c>
      <c r="F27" s="6">
        <f t="shared" si="2"/>
        <v>-1376</v>
      </c>
      <c r="G27" s="15">
        <f t="shared" si="0"/>
        <v>87.517009888415132</v>
      </c>
      <c r="H27" s="16">
        <f t="shared" si="1"/>
        <v>57.453397653504858</v>
      </c>
    </row>
    <row r="28" spans="1:222" s="12" customFormat="1" ht="29.25" customHeight="1">
      <c r="A28" s="73"/>
      <c r="B28" s="52" t="s">
        <v>40</v>
      </c>
      <c r="C28" s="9">
        <v>1627</v>
      </c>
      <c r="D28" s="9">
        <v>814</v>
      </c>
      <c r="E28" s="8">
        <v>796</v>
      </c>
      <c r="F28" s="8">
        <f t="shared" si="2"/>
        <v>-18</v>
      </c>
      <c r="G28" s="19">
        <f t="shared" si="0"/>
        <v>97.788697788697789</v>
      </c>
      <c r="H28" s="20">
        <f t="shared" si="1"/>
        <v>48.924400737553782</v>
      </c>
    </row>
    <row r="29" spans="1:222" s="12" customFormat="1" ht="15" customHeight="1">
      <c r="A29" s="73"/>
      <c r="B29" s="52" t="s">
        <v>16</v>
      </c>
      <c r="C29" s="9">
        <v>3636</v>
      </c>
      <c r="D29" s="9">
        <v>1962</v>
      </c>
      <c r="E29" s="8">
        <v>2089</v>
      </c>
      <c r="F29" s="8">
        <f t="shared" si="2"/>
        <v>127</v>
      </c>
      <c r="G29" s="19">
        <f t="shared" si="0"/>
        <v>106.4729867482161</v>
      </c>
      <c r="H29" s="20">
        <f t="shared" si="1"/>
        <v>57.453245324532453</v>
      </c>
    </row>
    <row r="30" spans="1:222" s="12" customFormat="1" ht="43.5" customHeight="1">
      <c r="A30" s="74"/>
      <c r="B30" s="52" t="s">
        <v>41</v>
      </c>
      <c r="C30" s="9">
        <v>11528</v>
      </c>
      <c r="D30" s="9">
        <v>8247</v>
      </c>
      <c r="E30" s="8">
        <v>6762</v>
      </c>
      <c r="F30" s="8">
        <f t="shared" si="2"/>
        <v>-1485</v>
      </c>
      <c r="G30" s="19">
        <f t="shared" si="0"/>
        <v>81.993452164423431</v>
      </c>
      <c r="H30" s="20">
        <f t="shared" si="1"/>
        <v>58.657182512144345</v>
      </c>
    </row>
    <row r="31" spans="1:222" ht="15" customHeight="1">
      <c r="A31" s="51">
        <v>17</v>
      </c>
      <c r="B31" s="50" t="s">
        <v>14</v>
      </c>
      <c r="C31" s="7">
        <v>1793</v>
      </c>
      <c r="D31" s="7">
        <v>1521</v>
      </c>
      <c r="E31" s="6">
        <v>1906</v>
      </c>
      <c r="F31" s="6">
        <f t="shared" si="2"/>
        <v>385</v>
      </c>
      <c r="G31" s="15">
        <f t="shared" si="0"/>
        <v>125.31229454306379</v>
      </c>
      <c r="H31" s="16">
        <f t="shared" si="1"/>
        <v>106.30228667038483</v>
      </c>
    </row>
    <row r="32" spans="1:222" ht="30">
      <c r="A32" s="51">
        <v>18</v>
      </c>
      <c r="B32" s="50" t="s">
        <v>45</v>
      </c>
      <c r="C32" s="7">
        <v>30395</v>
      </c>
      <c r="D32" s="7">
        <v>21655</v>
      </c>
      <c r="E32" s="7">
        <v>21655</v>
      </c>
      <c r="F32" s="6">
        <f t="shared" si="2"/>
        <v>0</v>
      </c>
      <c r="G32" s="15">
        <f t="shared" si="0"/>
        <v>100</v>
      </c>
      <c r="H32" s="16">
        <f t="shared" si="1"/>
        <v>71.245270603717714</v>
      </c>
    </row>
    <row r="33" spans="1:222" ht="70.5" customHeight="1">
      <c r="A33" s="51">
        <v>19</v>
      </c>
      <c r="B33" s="50" t="s">
        <v>20</v>
      </c>
      <c r="C33" s="7">
        <v>20104</v>
      </c>
      <c r="D33" s="7">
        <v>12778</v>
      </c>
      <c r="E33" s="6">
        <v>13930</v>
      </c>
      <c r="F33" s="6">
        <f t="shared" si="2"/>
        <v>1152</v>
      </c>
      <c r="G33" s="15">
        <f t="shared" si="0"/>
        <v>109.015495382689</v>
      </c>
      <c r="H33" s="16">
        <f t="shared" si="1"/>
        <v>69.289693593314766</v>
      </c>
    </row>
    <row r="34" spans="1:222" ht="29.25" customHeight="1">
      <c r="A34" s="51">
        <v>20</v>
      </c>
      <c r="B34" s="50" t="s">
        <v>27</v>
      </c>
      <c r="C34" s="7">
        <v>138473</v>
      </c>
      <c r="D34" s="7">
        <v>79173</v>
      </c>
      <c r="E34" s="6">
        <v>70758</v>
      </c>
      <c r="F34" s="6">
        <f t="shared" si="2"/>
        <v>-8415</v>
      </c>
      <c r="G34" s="15">
        <f t="shared" si="0"/>
        <v>89.371376605661027</v>
      </c>
      <c r="H34" s="16">
        <f t="shared" si="1"/>
        <v>51.098770157359198</v>
      </c>
    </row>
    <row r="35" spans="1:222" ht="15" customHeight="1">
      <c r="A35" s="65">
        <v>21</v>
      </c>
      <c r="B35" s="50" t="s">
        <v>32</v>
      </c>
      <c r="C35" s="7">
        <v>30386</v>
      </c>
      <c r="D35" s="7">
        <v>17741</v>
      </c>
      <c r="E35" s="6">
        <v>15682</v>
      </c>
      <c r="F35" s="6">
        <f t="shared" si="2"/>
        <v>-2059</v>
      </c>
      <c r="G35" s="15">
        <f t="shared" si="0"/>
        <v>88.394115326080822</v>
      </c>
      <c r="H35" s="16">
        <f t="shared" si="1"/>
        <v>51.609293753702367</v>
      </c>
    </row>
    <row r="36" spans="1:222" ht="23.45" hidden="1" customHeight="1">
      <c r="A36" s="65"/>
      <c r="B36" s="52" t="s">
        <v>25</v>
      </c>
      <c r="C36" s="7"/>
      <c r="D36" s="13"/>
      <c r="E36" s="8"/>
      <c r="F36" s="6">
        <f t="shared" si="2"/>
        <v>0</v>
      </c>
      <c r="G36" s="15" t="e">
        <f t="shared" si="0"/>
        <v>#DIV/0!</v>
      </c>
      <c r="H36" s="16" t="e">
        <f t="shared" si="1"/>
        <v>#DIV/0!</v>
      </c>
    </row>
    <row r="37" spans="1:222" ht="15" customHeight="1">
      <c r="A37" s="51">
        <v>22</v>
      </c>
      <c r="B37" s="50" t="s">
        <v>2</v>
      </c>
      <c r="C37" s="7">
        <v>3336</v>
      </c>
      <c r="D37" s="7">
        <v>3146</v>
      </c>
      <c r="E37" s="6">
        <v>4600</v>
      </c>
      <c r="F37" s="6">
        <f t="shared" si="2"/>
        <v>1454</v>
      </c>
      <c r="G37" s="15">
        <f t="shared" si="0"/>
        <v>146.21741894469167</v>
      </c>
      <c r="H37" s="16">
        <f t="shared" si="1"/>
        <v>137.88968824940048</v>
      </c>
    </row>
    <row r="38" spans="1:222" s="1" customFormat="1" ht="15.75">
      <c r="A38" s="70" t="s">
        <v>28</v>
      </c>
      <c r="B38" s="71"/>
      <c r="C38" s="14">
        <f>C5+C20</f>
        <v>7682665</v>
      </c>
      <c r="D38" s="14">
        <f>D5+D20</f>
        <v>4026250</v>
      </c>
      <c r="E38" s="14">
        <f>E5+E20</f>
        <v>4033251</v>
      </c>
      <c r="F38" s="10">
        <f t="shared" si="2"/>
        <v>7001</v>
      </c>
      <c r="G38" s="32">
        <f t="shared" si="0"/>
        <v>100.17388388699162</v>
      </c>
      <c r="H38" s="33">
        <f t="shared" si="1"/>
        <v>52.498071958103075</v>
      </c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</row>
    <row r="39" spans="1:222" s="5" customFormat="1" ht="15.75">
      <c r="A39" s="65">
        <v>23</v>
      </c>
      <c r="B39" s="56" t="s">
        <v>3</v>
      </c>
      <c r="C39" s="14">
        <f>C40+C41+C42</f>
        <v>13709106</v>
      </c>
      <c r="D39" s="14">
        <f>D40+D41+D42</f>
        <v>6436263</v>
      </c>
      <c r="E39" s="14">
        <f>E40+E41+E42</f>
        <v>6457349</v>
      </c>
      <c r="F39" s="10">
        <f t="shared" si="2"/>
        <v>21086</v>
      </c>
      <c r="G39" s="32">
        <f t="shared" si="0"/>
        <v>100.32761246704804</v>
      </c>
      <c r="H39" s="33">
        <f t="shared" si="1"/>
        <v>47.102626531591483</v>
      </c>
    </row>
    <row r="40" spans="1:222" ht="28.5" customHeight="1">
      <c r="A40" s="65"/>
      <c r="B40" s="50" t="s">
        <v>29</v>
      </c>
      <c r="C40" s="7">
        <v>13741924</v>
      </c>
      <c r="D40" s="7">
        <v>6469081</v>
      </c>
      <c r="E40" s="6">
        <v>6489839</v>
      </c>
      <c r="F40" s="6">
        <f t="shared" si="2"/>
        <v>20758</v>
      </c>
      <c r="G40" s="15">
        <f t="shared" si="0"/>
        <v>100.32088019921221</v>
      </c>
      <c r="H40" s="16">
        <f t="shared" si="1"/>
        <v>47.226567400605624</v>
      </c>
    </row>
    <row r="41" spans="1:222" ht="42" customHeight="1">
      <c r="A41" s="65"/>
      <c r="B41" s="57" t="s">
        <v>18</v>
      </c>
      <c r="C41" s="7">
        <v>971</v>
      </c>
      <c r="D41" s="7">
        <v>971</v>
      </c>
      <c r="E41" s="6">
        <v>1299</v>
      </c>
      <c r="F41" s="6">
        <f t="shared" si="2"/>
        <v>328</v>
      </c>
      <c r="G41" s="15">
        <f t="shared" si="0"/>
        <v>133.77960865087539</v>
      </c>
      <c r="H41" s="16">
        <f t="shared" si="1"/>
        <v>133.77960865087539</v>
      </c>
    </row>
    <row r="42" spans="1:222" ht="27" customHeight="1">
      <c r="A42" s="66"/>
      <c r="B42" s="50" t="s">
        <v>8</v>
      </c>
      <c r="C42" s="7">
        <v>-33789</v>
      </c>
      <c r="D42" s="6">
        <v>-33789</v>
      </c>
      <c r="E42" s="6">
        <v>-33789</v>
      </c>
      <c r="F42" s="6">
        <f t="shared" si="2"/>
        <v>0</v>
      </c>
      <c r="G42" s="15">
        <f t="shared" si="0"/>
        <v>100</v>
      </c>
      <c r="H42" s="16">
        <f t="shared" si="1"/>
        <v>100</v>
      </c>
    </row>
    <row r="43" spans="1:222" s="5" customFormat="1" ht="16.5" thickBot="1">
      <c r="A43" s="67" t="s">
        <v>30</v>
      </c>
      <c r="B43" s="68"/>
      <c r="C43" s="21">
        <f>C38+C39</f>
        <v>21391771</v>
      </c>
      <c r="D43" s="11">
        <f>D38+D39</f>
        <v>10462513</v>
      </c>
      <c r="E43" s="11">
        <f>E38+E39</f>
        <v>10490600</v>
      </c>
      <c r="F43" s="11">
        <f t="shared" si="2"/>
        <v>28087</v>
      </c>
      <c r="G43" s="34">
        <f t="shared" si="0"/>
        <v>100.26845366882698</v>
      </c>
      <c r="H43" s="35">
        <f t="shared" si="1"/>
        <v>49.040352946934597</v>
      </c>
    </row>
    <row r="44" spans="1:222" ht="14.25" customHeight="1">
      <c r="B44" s="18"/>
    </row>
    <row r="45" spans="1:222" ht="14.25" customHeight="1">
      <c r="B45" s="18"/>
      <c r="C45" s="18"/>
    </row>
    <row r="46" spans="1:222">
      <c r="B46" s="18"/>
      <c r="C46" s="18"/>
    </row>
    <row r="47" spans="1:222">
      <c r="B47" s="18"/>
      <c r="C47" s="18"/>
    </row>
    <row r="48" spans="1:222">
      <c r="B48" s="18"/>
      <c r="C48" s="18"/>
    </row>
    <row r="49" spans="3:3">
      <c r="C49" s="18"/>
    </row>
    <row r="50" spans="3:3">
      <c r="C50" s="18"/>
    </row>
    <row r="51" spans="3:3">
      <c r="C51" s="18"/>
    </row>
    <row r="52" spans="3:3">
      <c r="C52" s="18"/>
    </row>
    <row r="53" spans="3:3">
      <c r="C53" s="18"/>
    </row>
    <row r="54" spans="3:3">
      <c r="C54" s="18"/>
    </row>
    <row r="55" spans="3:3">
      <c r="C55" s="18"/>
    </row>
    <row r="56" spans="3:3">
      <c r="C56" s="18"/>
    </row>
    <row r="57" spans="3:3">
      <c r="C57" s="18"/>
    </row>
    <row r="58" spans="3:3">
      <c r="C58" s="18"/>
    </row>
    <row r="59" spans="3:3">
      <c r="C59" s="18"/>
    </row>
    <row r="60" spans="3:3">
      <c r="C60" s="18"/>
    </row>
    <row r="61" spans="3:3">
      <c r="C61" s="18"/>
    </row>
    <row r="62" spans="3:3">
      <c r="C62" s="18"/>
    </row>
    <row r="63" spans="3:3">
      <c r="C63" s="18"/>
    </row>
    <row r="64" spans="3:3">
      <c r="C64" s="18"/>
    </row>
    <row r="65" spans="3:3">
      <c r="C65" s="18"/>
    </row>
    <row r="66" spans="3:3">
      <c r="C66" s="18"/>
    </row>
    <row r="67" spans="3:3">
      <c r="C67" s="18"/>
    </row>
    <row r="68" spans="3:3">
      <c r="C68" s="18"/>
    </row>
    <row r="69" spans="3:3">
      <c r="C69" s="18"/>
    </row>
    <row r="70" spans="3:3">
      <c r="C70" s="18"/>
    </row>
    <row r="71" spans="3:3">
      <c r="C71" s="18"/>
    </row>
    <row r="72" spans="3:3">
      <c r="C72" s="18"/>
    </row>
    <row r="73" spans="3:3">
      <c r="C73" s="18"/>
    </row>
    <row r="74" spans="3:3">
      <c r="C74" s="18"/>
    </row>
    <row r="75" spans="3:3">
      <c r="C75" s="18"/>
    </row>
    <row r="76" spans="3:3">
      <c r="C76" s="18"/>
    </row>
    <row r="77" spans="3:3">
      <c r="C77" s="18"/>
    </row>
    <row r="78" spans="3:3">
      <c r="C78" s="18"/>
    </row>
    <row r="79" spans="3:3">
      <c r="C79" s="18"/>
    </row>
    <row r="80" spans="3:3">
      <c r="C80" s="18"/>
    </row>
    <row r="81" spans="3:3">
      <c r="C81" s="18"/>
    </row>
    <row r="82" spans="3:3">
      <c r="C82" s="18"/>
    </row>
    <row r="83" spans="3:3">
      <c r="C83" s="18"/>
    </row>
    <row r="84" spans="3:3">
      <c r="C84" s="18"/>
    </row>
    <row r="85" spans="3:3">
      <c r="C85" s="18"/>
    </row>
    <row r="86" spans="3:3">
      <c r="C86" s="18"/>
    </row>
    <row r="87" spans="3:3">
      <c r="C87" s="18"/>
    </row>
    <row r="88" spans="3:3">
      <c r="C88" s="18"/>
    </row>
    <row r="89" spans="3:3">
      <c r="C89" s="18"/>
    </row>
    <row r="90" spans="3:3">
      <c r="C90" s="18"/>
    </row>
    <row r="91" spans="3:3">
      <c r="C91" s="18"/>
    </row>
    <row r="92" spans="3:3">
      <c r="C92" s="18"/>
    </row>
    <row r="93" spans="3:3">
      <c r="C93" s="18"/>
    </row>
    <row r="94" spans="3:3">
      <c r="C94" s="18"/>
    </row>
    <row r="95" spans="3:3">
      <c r="C95" s="18"/>
    </row>
    <row r="96" spans="3:3">
      <c r="C96" s="18"/>
    </row>
    <row r="97" spans="3:3">
      <c r="C97" s="18"/>
    </row>
    <row r="98" spans="3:3">
      <c r="C98" s="18"/>
    </row>
    <row r="99" spans="3:3">
      <c r="C99" s="18"/>
    </row>
    <row r="100" spans="3:3">
      <c r="C100" s="18"/>
    </row>
    <row r="101" spans="3:3">
      <c r="C101" s="18"/>
    </row>
  </sheetData>
  <mergeCells count="11">
    <mergeCell ref="F1:H1"/>
    <mergeCell ref="G3:H3"/>
    <mergeCell ref="A2:H2"/>
    <mergeCell ref="A39:A42"/>
    <mergeCell ref="A43:B43"/>
    <mergeCell ref="A13:A15"/>
    <mergeCell ref="A38:B38"/>
    <mergeCell ref="A25:A26"/>
    <mergeCell ref="A35:A36"/>
    <mergeCell ref="A27:A30"/>
    <mergeCell ref="A16:A18"/>
  </mergeCells>
  <pageMargins left="0.19685039370078741" right="0.19685039370078741" top="0" bottom="0" header="0.15748031496062992" footer="0.19685039370078741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S.Ivannikova</cp:lastModifiedBy>
  <cp:lastPrinted>2024-08-06T06:34:58Z</cp:lastPrinted>
  <dcterms:created xsi:type="dcterms:W3CDTF">2002-11-26T08:28:37Z</dcterms:created>
  <dcterms:modified xsi:type="dcterms:W3CDTF">2024-08-06T06:36:14Z</dcterms:modified>
</cp:coreProperties>
</file>