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лист!$A$1:$F$45</definedName>
  </definedNames>
  <calcPr calcId="124519" iterate="1"/>
</workbook>
</file>

<file path=xl/calcChain.xml><?xml version="1.0" encoding="utf-8"?>
<calcChain xmlns="http://schemas.openxmlformats.org/spreadsheetml/2006/main">
  <c r="C27" i="7"/>
  <c r="C26" s="1"/>
  <c r="E18"/>
  <c r="C16"/>
  <c r="C13"/>
  <c r="D27" l="1"/>
  <c r="D16"/>
  <c r="D13"/>
  <c r="F21"/>
  <c r="F42"/>
  <c r="F43"/>
  <c r="C20" l="1"/>
  <c r="C40"/>
  <c r="F27" l="1"/>
  <c r="F41"/>
  <c r="F44"/>
  <c r="F22"/>
  <c r="F23"/>
  <c r="F24"/>
  <c r="F25"/>
  <c r="F26"/>
  <c r="F28"/>
  <c r="F29"/>
  <c r="F31"/>
  <c r="F32"/>
  <c r="F33"/>
  <c r="F34"/>
  <c r="F35"/>
  <c r="F36"/>
  <c r="F37"/>
  <c r="F38"/>
  <c r="D20" l="1"/>
  <c r="E29"/>
  <c r="E30"/>
  <c r="F20" l="1"/>
  <c r="E35"/>
  <c r="F8" l="1"/>
  <c r="F9"/>
  <c r="F10"/>
  <c r="F11"/>
  <c r="F12"/>
  <c r="F13"/>
  <c r="F14"/>
  <c r="F15"/>
  <c r="F16"/>
  <c r="F17"/>
  <c r="D40"/>
  <c r="F40" l="1"/>
  <c r="C5"/>
  <c r="C39" s="1"/>
  <c r="C45" l="1"/>
  <c r="D5" l="1"/>
  <c r="D39" s="1"/>
  <c r="F39" s="1"/>
  <c r="D45" l="1"/>
  <c r="F45" s="1"/>
  <c r="E8" l="1"/>
  <c r="F6" l="1"/>
  <c r="F7"/>
  <c r="E6"/>
  <c r="E7"/>
  <c r="E9"/>
  <c r="E10"/>
  <c r="E11"/>
  <c r="E12"/>
  <c r="E13"/>
  <c r="E14"/>
  <c r="E15"/>
  <c r="E16"/>
  <c r="E17"/>
  <c r="E19"/>
  <c r="E21"/>
  <c r="E22"/>
  <c r="E23"/>
  <c r="E24"/>
  <c r="E25"/>
  <c r="E26"/>
  <c r="E27"/>
  <c r="E28"/>
  <c r="E31"/>
  <c r="E32"/>
  <c r="E33"/>
  <c r="E34"/>
  <c r="E36"/>
  <c r="E37"/>
  <c r="E38"/>
  <c r="E41"/>
  <c r="E42"/>
  <c r="E43"/>
  <c r="E44"/>
  <c r="E20" l="1"/>
  <c r="E40"/>
  <c r="E5"/>
  <c r="F5"/>
  <c r="E39" l="1"/>
  <c r="E45" l="1"/>
</calcChain>
</file>

<file path=xl/sharedStrings.xml><?xml version="1.0" encoding="utf-8"?>
<sst xmlns="http://schemas.openxmlformats.org/spreadsheetml/2006/main" count="54" uniqueCount="52">
  <si>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</si>
  <si>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</si>
  <si>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</si>
  <si>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</si>
  <si>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</si>
  <si>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</si>
  <si>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</si>
  <si>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</si>
  <si>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</si>
  <si>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</si>
  <si>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</si>
  <si>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</si>
  <si>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</si>
  <si>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</si>
  <si>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</si>
  <si>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</si>
  <si>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</si>
  <si>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</si>
  <si>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</si>
  <si>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</si>
  <si>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</si>
  <si>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</si>
  <si>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</si>
  <si>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</si>
  <si>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</si>
  <si>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</si>
  <si>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</si>
  <si>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</si>
  <si>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</si>
  <si>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</si>
  <si>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</si>
  <si>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</si>
  <si>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</si>
  <si>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</si>
  <si>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</si>
  <si>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</si>
  <si>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</si>
  <si>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</si>
  <si>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</si>
  <si>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</si>
  <si>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</si>
  <si>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Приложение 2</t>
  </si>
  <si>
    <t>Административные платежи и сборы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</si>
  <si>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</si>
  <si>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</si>
  <si>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-</t>
  </si>
  <si>
    <t>Доходы от оказания платных услуг (работ) и компенсации затрат государства</t>
  </si>
  <si>
    <t xml:space="preserve">Сравнительный анализ поступления доходов в бюджет города Ставрополя за полугодие 2023-2024 гг.                                                                                                                                 </t>
  </si>
  <si>
    <t>Поступило за                            полугодие       2023 года</t>
  </si>
  <si>
    <t>Поступило за                    полугодие          2024 года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</si>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</sst>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6" fillId="0" borderId="14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5" fillId="0" borderId="16" xfId="0" applyNumberFormat="1" applyFont="1" applyFill="1" applyBorder="1"/>
    <xf numFmtId="164" fontId="7" fillId="0" borderId="13" xfId="0" applyNumberFormat="1" applyFont="1" applyFill="1" applyBorder="1"/>
    <xf numFmtId="164" fontId="6" fillId="0" borderId="13" xfId="0" applyNumberFormat="1" applyFont="1" applyFill="1" applyBorder="1" applyAlignment="1">
      <alignment horizontal="right"/>
    </xf>
    <xf numFmtId="164" fontId="7" fillId="0" borderId="13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14" fontId="6" fillId="2" borderId="8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0" fontId="9" fillId="0" borderId="9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49" fontId="9" fillId="0" borderId="9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2" fillId="0" borderId="2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0" fontId="9" fillId="0" borderId="1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right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47"/>
  <sheetViews>
    <sheetView tabSelected="1" topLeftCell="A16" workbookViewId="0">
      <selection activeCell="L17" sqref="L17"/>
    </sheetView>
  </sheetViews>
  <sheetFormatPr defaultColWidth="9.140625" defaultRowHeight="12.75"/>
  <cols>
    <col min="1" max="1" width="4.42578125" style="3" customWidth="1"/>
    <col min="2" max="2" width="72.28515625" style="2" customWidth="1"/>
    <col min="3" max="4" width="13.5703125" style="4" customWidth="1"/>
    <col min="5" max="5" width="12.7109375" style="4" customWidth="1"/>
    <col min="6" max="6" width="10" style="4" customWidth="1"/>
    <col min="7" max="7" width="9.140625" style="4" customWidth="1"/>
    <col min="8" max="16384" width="9.140625" style="4"/>
  </cols>
  <sheetData>
    <row r="1" spans="1:221" ht="15.75">
      <c r="A1" s="26"/>
      <c r="B1" s="27"/>
      <c r="C1" s="28"/>
      <c r="D1" s="28"/>
      <c r="E1" s="51" t="s">
        <v>41</v>
      </c>
      <c r="F1" s="51"/>
    </row>
    <row r="2" spans="1:221" ht="19.5" customHeight="1">
      <c r="A2" s="52" t="s">
        <v>47</v>
      </c>
      <c r="B2" s="53"/>
      <c r="C2" s="53"/>
      <c r="D2" s="53"/>
      <c r="E2" s="53"/>
      <c r="F2" s="53"/>
    </row>
    <row r="3" spans="1:221" ht="20.25" customHeight="1" thickBot="1">
      <c r="A3" s="26"/>
      <c r="B3" s="27"/>
      <c r="C3" s="28"/>
      <c r="D3" s="28"/>
      <c r="E3" s="64" t="s">
        <v>36</v>
      </c>
      <c r="F3" s="64"/>
    </row>
    <row r="4" spans="1:221" ht="62.25" customHeight="1">
      <c r="A4" s="29" t="s">
        <v>29</v>
      </c>
      <c r="B4" s="30" t="s">
        <v>30</v>
      </c>
      <c r="C4" s="31" t="s">
        <v>48</v>
      </c>
      <c r="D4" s="32" t="s">
        <v>49</v>
      </c>
      <c r="E4" s="33" t="s">
        <v>11</v>
      </c>
      <c r="F4" s="34" t="s">
        <v>28</v>
      </c>
    </row>
    <row r="5" spans="1:221" s="1" customFormat="1" ht="17.45" customHeight="1">
      <c r="A5" s="35"/>
      <c r="B5" s="36" t="s">
        <v>6</v>
      </c>
      <c r="C5" s="6">
        <f>C6+C7+C8+C9+C10+C11+C12+C13+C16+C19</f>
        <v>2003726</v>
      </c>
      <c r="D5" s="6">
        <f>D6+D7+D8+D9+D10+D11+D12+D13+D16+D19</f>
        <v>2797832</v>
      </c>
      <c r="E5" s="6">
        <f>D5-C5</f>
        <v>794106</v>
      </c>
      <c r="F5" s="7">
        <f>D5/C5*100</f>
        <v>139.63146657776562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</row>
    <row r="6" spans="1:221" ht="15.75">
      <c r="A6" s="37">
        <v>1</v>
      </c>
      <c r="B6" s="38" t="s">
        <v>0</v>
      </c>
      <c r="C6" s="8">
        <v>1355573</v>
      </c>
      <c r="D6" s="8">
        <v>1799272</v>
      </c>
      <c r="E6" s="9">
        <f t="shared" ref="E6:E45" si="0">D6-C6</f>
        <v>443699</v>
      </c>
      <c r="F6" s="10">
        <f t="shared" ref="F6:F45" si="1">D6/C6*100</f>
        <v>132.73147222613611</v>
      </c>
    </row>
    <row r="7" spans="1:221" ht="15.75">
      <c r="A7" s="37">
        <v>2</v>
      </c>
      <c r="B7" s="38" t="s">
        <v>21</v>
      </c>
      <c r="C7" s="11">
        <v>14351</v>
      </c>
      <c r="D7" s="8">
        <v>15069</v>
      </c>
      <c r="E7" s="9">
        <f t="shared" si="0"/>
        <v>718</v>
      </c>
      <c r="F7" s="10">
        <f t="shared" si="1"/>
        <v>105.00313566998815</v>
      </c>
    </row>
    <row r="8" spans="1:221" ht="16.5" customHeight="1">
      <c r="A8" s="37">
        <v>3</v>
      </c>
      <c r="B8" s="48" t="s">
        <v>40</v>
      </c>
      <c r="C8" s="8">
        <v>342798</v>
      </c>
      <c r="D8" s="8">
        <v>536211</v>
      </c>
      <c r="E8" s="9">
        <f t="shared" si="0"/>
        <v>193413</v>
      </c>
      <c r="F8" s="10">
        <f t="shared" si="1"/>
        <v>156.42185777046541</v>
      </c>
      <c r="H8" s="49"/>
    </row>
    <row r="9" spans="1:221" ht="18.600000000000001" customHeight="1">
      <c r="A9" s="39">
        <v>4</v>
      </c>
      <c r="B9" s="38" t="s">
        <v>4</v>
      </c>
      <c r="C9" s="11">
        <v>-5622</v>
      </c>
      <c r="D9" s="8">
        <v>266</v>
      </c>
      <c r="E9" s="9">
        <f t="shared" si="0"/>
        <v>5888</v>
      </c>
      <c r="F9" s="10">
        <f t="shared" si="1"/>
        <v>-4.7314123087869087</v>
      </c>
    </row>
    <row r="10" spans="1:221" ht="15.75">
      <c r="A10" s="39">
        <v>5</v>
      </c>
      <c r="B10" s="38" t="s">
        <v>5</v>
      </c>
      <c r="C10" s="11">
        <v>6713</v>
      </c>
      <c r="D10" s="8">
        <v>11727</v>
      </c>
      <c r="E10" s="9">
        <f t="shared" si="0"/>
        <v>5014</v>
      </c>
      <c r="F10" s="10">
        <f t="shared" si="1"/>
        <v>174.69089825711305</v>
      </c>
    </row>
    <row r="11" spans="1:221" ht="15.6" customHeight="1">
      <c r="A11" s="39">
        <v>6</v>
      </c>
      <c r="B11" s="38" t="s">
        <v>51</v>
      </c>
      <c r="C11" s="8">
        <v>50389</v>
      </c>
      <c r="D11" s="8">
        <v>138907</v>
      </c>
      <c r="E11" s="9">
        <f t="shared" si="0"/>
        <v>88518</v>
      </c>
      <c r="F11" s="10">
        <f t="shared" si="1"/>
        <v>275.66929290122846</v>
      </c>
    </row>
    <row r="12" spans="1:221" ht="15.75">
      <c r="A12" s="39">
        <v>7</v>
      </c>
      <c r="B12" s="38" t="s">
        <v>1</v>
      </c>
      <c r="C12" s="11">
        <v>33144</v>
      </c>
      <c r="D12" s="8">
        <v>70455</v>
      </c>
      <c r="E12" s="9">
        <f t="shared" si="0"/>
        <v>37311</v>
      </c>
      <c r="F12" s="10">
        <f t="shared" si="1"/>
        <v>212.57241129616222</v>
      </c>
    </row>
    <row r="13" spans="1:221" ht="15.75">
      <c r="A13" s="58">
        <v>8</v>
      </c>
      <c r="B13" s="38" t="s">
        <v>14</v>
      </c>
      <c r="C13" s="8">
        <f>C14+C15</f>
        <v>156573</v>
      </c>
      <c r="D13" s="8">
        <f>D14+D15</f>
        <v>177102</v>
      </c>
      <c r="E13" s="9">
        <f t="shared" si="0"/>
        <v>20529</v>
      </c>
      <c r="F13" s="10">
        <f t="shared" si="1"/>
        <v>113.11145599816059</v>
      </c>
    </row>
    <row r="14" spans="1:221" s="20" customFormat="1" ht="15" customHeight="1">
      <c r="A14" s="59"/>
      <c r="B14" s="40" t="s">
        <v>24</v>
      </c>
      <c r="C14" s="12">
        <v>148587</v>
      </c>
      <c r="D14" s="12">
        <v>158029</v>
      </c>
      <c r="E14" s="13">
        <f t="shared" si="0"/>
        <v>9442</v>
      </c>
      <c r="F14" s="23">
        <f t="shared" si="1"/>
        <v>106.35452630445464</v>
      </c>
    </row>
    <row r="15" spans="1:221" s="20" customFormat="1" ht="15.75">
      <c r="A15" s="60"/>
      <c r="B15" s="40" t="s">
        <v>23</v>
      </c>
      <c r="C15" s="12">
        <v>7986</v>
      </c>
      <c r="D15" s="12">
        <v>19073</v>
      </c>
      <c r="E15" s="13">
        <f t="shared" si="0"/>
        <v>11087</v>
      </c>
      <c r="F15" s="23">
        <f t="shared" si="1"/>
        <v>238.83045329326319</v>
      </c>
    </row>
    <row r="16" spans="1:221" ht="15.75">
      <c r="A16" s="58">
        <v>9</v>
      </c>
      <c r="B16" s="38" t="s">
        <v>15</v>
      </c>
      <c r="C16" s="11">
        <f>C17+C18</f>
        <v>49807</v>
      </c>
      <c r="D16" s="8">
        <f t="shared" ref="D16" si="2">D17+D18</f>
        <v>48823</v>
      </c>
      <c r="E16" s="9">
        <f t="shared" si="0"/>
        <v>-984</v>
      </c>
      <c r="F16" s="10">
        <f t="shared" si="1"/>
        <v>98.024374083964105</v>
      </c>
    </row>
    <row r="17" spans="1:221" s="19" customFormat="1" ht="15.75">
      <c r="A17" s="63"/>
      <c r="B17" s="40" t="s">
        <v>19</v>
      </c>
      <c r="C17" s="14">
        <v>49807</v>
      </c>
      <c r="D17" s="12">
        <v>48803</v>
      </c>
      <c r="E17" s="13">
        <f t="shared" si="0"/>
        <v>-1004</v>
      </c>
      <c r="F17" s="23">
        <f t="shared" si="1"/>
        <v>97.984219085670688</v>
      </c>
    </row>
    <row r="18" spans="1:221" s="19" customFormat="1" ht="15.75">
      <c r="A18" s="65"/>
      <c r="B18" s="40" t="s">
        <v>50</v>
      </c>
      <c r="C18" s="14">
        <v>0</v>
      </c>
      <c r="D18" s="12">
        <v>20</v>
      </c>
      <c r="E18" s="13">
        <f t="shared" si="0"/>
        <v>20</v>
      </c>
      <c r="F18" s="25" t="s">
        <v>45</v>
      </c>
    </row>
    <row r="19" spans="1:221" ht="30">
      <c r="A19" s="39">
        <v>10</v>
      </c>
      <c r="B19" s="38" t="s">
        <v>38</v>
      </c>
      <c r="C19" s="11">
        <v>0</v>
      </c>
      <c r="D19" s="8">
        <v>0</v>
      </c>
      <c r="E19" s="9">
        <f t="shared" si="0"/>
        <v>0</v>
      </c>
      <c r="F19" s="24" t="s">
        <v>45</v>
      </c>
    </row>
    <row r="20" spans="1:221" s="1" customFormat="1" ht="16.899999999999999" customHeight="1">
      <c r="A20" s="41"/>
      <c r="B20" s="42" t="s">
        <v>7</v>
      </c>
      <c r="C20" s="15">
        <f>C21+C22+C23+C24+C25+C27+C31+C32+C33+C34+C36+C38+C35</f>
        <v>402664</v>
      </c>
      <c r="D20" s="15">
        <f>D21+D22+D23+D24+D25+D27+D31+D32+D33+D34+D36+D38+D35</f>
        <v>373141</v>
      </c>
      <c r="E20" s="15">
        <f>E21+E22+E23+E24+E25+E27+E31+E32+E33+E34+E36+E38+E35</f>
        <v>-29523</v>
      </c>
      <c r="F20" s="7">
        <f t="shared" si="1"/>
        <v>92.668080583315131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</row>
    <row r="21" spans="1:221" ht="42" customHeight="1">
      <c r="A21" s="39">
        <v>11</v>
      </c>
      <c r="B21" s="38" t="s">
        <v>9</v>
      </c>
      <c r="C21" s="11">
        <v>1983</v>
      </c>
      <c r="D21" s="11">
        <v>723</v>
      </c>
      <c r="E21" s="9">
        <f t="shared" si="0"/>
        <v>-1260</v>
      </c>
      <c r="F21" s="10">
        <f t="shared" si="1"/>
        <v>36.459909228441759</v>
      </c>
    </row>
    <row r="22" spans="1:221" ht="60" customHeight="1">
      <c r="A22" s="39">
        <v>12</v>
      </c>
      <c r="B22" s="38" t="s">
        <v>25</v>
      </c>
      <c r="C22" s="11">
        <v>225272</v>
      </c>
      <c r="D22" s="11">
        <v>217496</v>
      </c>
      <c r="E22" s="9">
        <f t="shared" si="0"/>
        <v>-7776</v>
      </c>
      <c r="F22" s="10">
        <f t="shared" si="1"/>
        <v>96.548172875457226</v>
      </c>
    </row>
    <row r="23" spans="1:221" ht="63.75" customHeight="1">
      <c r="A23" s="43" t="s">
        <v>39</v>
      </c>
      <c r="B23" s="44" t="s">
        <v>34</v>
      </c>
      <c r="C23" s="8">
        <v>15417</v>
      </c>
      <c r="D23" s="8">
        <v>9931</v>
      </c>
      <c r="E23" s="9">
        <f t="shared" si="0"/>
        <v>-5486</v>
      </c>
      <c r="F23" s="10">
        <f t="shared" si="1"/>
        <v>64.415904520983318</v>
      </c>
    </row>
    <row r="24" spans="1:221" ht="48.75" customHeight="1">
      <c r="A24" s="45">
        <v>14</v>
      </c>
      <c r="B24" s="48" t="s">
        <v>26</v>
      </c>
      <c r="C24" s="11">
        <v>26433</v>
      </c>
      <c r="D24" s="11">
        <v>24801</v>
      </c>
      <c r="E24" s="9">
        <f t="shared" si="0"/>
        <v>-1632</v>
      </c>
      <c r="F24" s="10">
        <f t="shared" si="1"/>
        <v>93.825899443876963</v>
      </c>
    </row>
    <row r="25" spans="1:221" ht="44.25" customHeight="1">
      <c r="A25" s="58">
        <v>16</v>
      </c>
      <c r="B25" s="38" t="s">
        <v>10</v>
      </c>
      <c r="C25" s="11">
        <v>3627</v>
      </c>
      <c r="D25" s="11">
        <v>4785</v>
      </c>
      <c r="E25" s="9">
        <f t="shared" si="0"/>
        <v>1158</v>
      </c>
      <c r="F25" s="10">
        <f t="shared" si="1"/>
        <v>131.92721257237386</v>
      </c>
    </row>
    <row r="26" spans="1:221" ht="15.75" hidden="1">
      <c r="A26" s="60"/>
      <c r="B26" s="40" t="s">
        <v>17</v>
      </c>
      <c r="C26" s="11">
        <f>C27+C28</f>
        <v>3091</v>
      </c>
      <c r="D26" s="11"/>
      <c r="E26" s="9">
        <f t="shared" si="0"/>
        <v>-3091</v>
      </c>
      <c r="F26" s="10">
        <f t="shared" si="1"/>
        <v>0</v>
      </c>
    </row>
    <row r="27" spans="1:221" ht="26.25" customHeight="1">
      <c r="A27" s="58">
        <v>17</v>
      </c>
      <c r="B27" s="38" t="s">
        <v>37</v>
      </c>
      <c r="C27" s="11">
        <f>C28+C29+C30</f>
        <v>2277</v>
      </c>
      <c r="D27" s="8">
        <f>D28+D29+D30</f>
        <v>8303</v>
      </c>
      <c r="E27" s="9">
        <f t="shared" si="0"/>
        <v>6026</v>
      </c>
      <c r="F27" s="10">
        <f t="shared" si="1"/>
        <v>364.64646464646466</v>
      </c>
    </row>
    <row r="28" spans="1:221" s="19" customFormat="1" ht="16.5" customHeight="1">
      <c r="A28" s="63"/>
      <c r="B28" s="50" t="s">
        <v>43</v>
      </c>
      <c r="C28" s="14">
        <v>814</v>
      </c>
      <c r="D28" s="14">
        <v>796</v>
      </c>
      <c r="E28" s="13">
        <f t="shared" si="0"/>
        <v>-18</v>
      </c>
      <c r="F28" s="23">
        <f t="shared" si="1"/>
        <v>97.788697788697789</v>
      </c>
    </row>
    <row r="29" spans="1:221" s="19" customFormat="1" ht="15.6" customHeight="1">
      <c r="A29" s="63"/>
      <c r="B29" s="40" t="s">
        <v>18</v>
      </c>
      <c r="C29" s="14">
        <v>1463</v>
      </c>
      <c r="D29" s="14">
        <v>1748</v>
      </c>
      <c r="E29" s="13">
        <f t="shared" si="0"/>
        <v>285</v>
      </c>
      <c r="F29" s="23">
        <f t="shared" si="1"/>
        <v>119.48051948051948</v>
      </c>
    </row>
    <row r="30" spans="1:221" s="19" customFormat="1" ht="42" customHeight="1">
      <c r="A30" s="60"/>
      <c r="B30" s="40" t="s">
        <v>44</v>
      </c>
      <c r="C30" s="12">
        <v>0</v>
      </c>
      <c r="D30" s="14">
        <v>5759</v>
      </c>
      <c r="E30" s="13">
        <f t="shared" si="0"/>
        <v>5759</v>
      </c>
      <c r="F30" s="25" t="s">
        <v>45</v>
      </c>
    </row>
    <row r="31" spans="1:221" ht="15" customHeight="1">
      <c r="A31" s="39">
        <v>18</v>
      </c>
      <c r="B31" s="38" t="s">
        <v>16</v>
      </c>
      <c r="C31" s="11">
        <v>1295</v>
      </c>
      <c r="D31" s="11">
        <v>1540</v>
      </c>
      <c r="E31" s="9">
        <f t="shared" si="0"/>
        <v>245</v>
      </c>
      <c r="F31" s="10">
        <f t="shared" si="1"/>
        <v>118.91891891891892</v>
      </c>
    </row>
    <row r="32" spans="1:221" ht="14.25" customHeight="1">
      <c r="A32" s="39">
        <v>19</v>
      </c>
      <c r="B32" s="38" t="s">
        <v>46</v>
      </c>
      <c r="C32" s="11">
        <v>22347</v>
      </c>
      <c r="D32" s="8">
        <v>17078</v>
      </c>
      <c r="E32" s="9">
        <f t="shared" si="0"/>
        <v>-5269</v>
      </c>
      <c r="F32" s="10">
        <f t="shared" si="1"/>
        <v>76.421891081576945</v>
      </c>
    </row>
    <row r="33" spans="1:221" ht="60.75" customHeight="1">
      <c r="A33" s="39">
        <v>20</v>
      </c>
      <c r="B33" s="48" t="s">
        <v>22</v>
      </c>
      <c r="C33" s="11">
        <v>15484</v>
      </c>
      <c r="D33" s="11">
        <v>12987</v>
      </c>
      <c r="E33" s="9">
        <f t="shared" si="0"/>
        <v>-2497</v>
      </c>
      <c r="F33" s="10">
        <f t="shared" si="1"/>
        <v>83.873676052699565</v>
      </c>
    </row>
    <row r="34" spans="1:221" ht="26.25" customHeight="1">
      <c r="A34" s="39">
        <v>21</v>
      </c>
      <c r="B34" s="38" t="s">
        <v>31</v>
      </c>
      <c r="C34" s="11">
        <v>67971</v>
      </c>
      <c r="D34" s="11">
        <v>60485</v>
      </c>
      <c r="E34" s="9">
        <f t="shared" si="0"/>
        <v>-7486</v>
      </c>
      <c r="F34" s="10">
        <f t="shared" si="1"/>
        <v>88.98647952803401</v>
      </c>
    </row>
    <row r="35" spans="1:221" ht="15.75">
      <c r="A35" s="45">
        <v>22</v>
      </c>
      <c r="B35" s="38" t="s">
        <v>42</v>
      </c>
      <c r="C35" s="11">
        <v>5601</v>
      </c>
      <c r="D35" s="11">
        <v>0</v>
      </c>
      <c r="E35" s="9">
        <f t="shared" si="0"/>
        <v>-5601</v>
      </c>
      <c r="F35" s="10">
        <f t="shared" si="1"/>
        <v>0</v>
      </c>
    </row>
    <row r="36" spans="1:221" ht="15" customHeight="1">
      <c r="A36" s="58">
        <v>23</v>
      </c>
      <c r="B36" s="38" t="s">
        <v>35</v>
      </c>
      <c r="C36" s="11">
        <v>12241</v>
      </c>
      <c r="D36" s="11">
        <v>12418</v>
      </c>
      <c r="E36" s="9">
        <f t="shared" si="0"/>
        <v>177</v>
      </c>
      <c r="F36" s="10">
        <f t="shared" si="1"/>
        <v>101.44596029736132</v>
      </c>
    </row>
    <row r="37" spans="1:221" ht="24.75" hidden="1" customHeight="1">
      <c r="A37" s="63"/>
      <c r="B37" s="40" t="s">
        <v>27</v>
      </c>
      <c r="C37" s="14"/>
      <c r="D37" s="11">
        <v>2594</v>
      </c>
      <c r="E37" s="9">
        <f t="shared" si="0"/>
        <v>2594</v>
      </c>
      <c r="F37" s="10" t="e">
        <f t="shared" si="1"/>
        <v>#DIV/0!</v>
      </c>
    </row>
    <row r="38" spans="1:221" ht="15" customHeight="1">
      <c r="A38" s="39">
        <v>24</v>
      </c>
      <c r="B38" s="38" t="s">
        <v>2</v>
      </c>
      <c r="C38" s="11">
        <v>2716</v>
      </c>
      <c r="D38" s="11">
        <v>2594</v>
      </c>
      <c r="E38" s="9">
        <f t="shared" si="0"/>
        <v>-122</v>
      </c>
      <c r="F38" s="10">
        <f t="shared" si="1"/>
        <v>95.508100147275414</v>
      </c>
    </row>
    <row r="39" spans="1:221" s="1" customFormat="1" ht="15.75">
      <c r="A39" s="61" t="s">
        <v>32</v>
      </c>
      <c r="B39" s="62"/>
      <c r="C39" s="15">
        <f>C5+C20</f>
        <v>2406390</v>
      </c>
      <c r="D39" s="15">
        <f>D5+D20</f>
        <v>3170973</v>
      </c>
      <c r="E39" s="6">
        <f t="shared" si="0"/>
        <v>764583</v>
      </c>
      <c r="F39" s="7">
        <f t="shared" si="1"/>
        <v>131.77302930946354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</row>
    <row r="40" spans="1:221" s="5" customFormat="1" ht="15.75">
      <c r="A40" s="54">
        <v>25</v>
      </c>
      <c r="B40" s="46" t="s">
        <v>3</v>
      </c>
      <c r="C40" s="15">
        <f>C41+C42+C43+C44</f>
        <v>5453460</v>
      </c>
      <c r="D40" s="15">
        <f>D41+D42+D43+D44</f>
        <v>4881739</v>
      </c>
      <c r="E40" s="6">
        <f t="shared" si="0"/>
        <v>-571721</v>
      </c>
      <c r="F40" s="7">
        <f t="shared" si="1"/>
        <v>89.516362089389119</v>
      </c>
    </row>
    <row r="41" spans="1:221" ht="26.25" customHeight="1">
      <c r="A41" s="54"/>
      <c r="B41" s="38" t="s">
        <v>13</v>
      </c>
      <c r="C41" s="8">
        <v>5523326</v>
      </c>
      <c r="D41" s="8">
        <v>4914378</v>
      </c>
      <c r="E41" s="9">
        <f t="shared" si="0"/>
        <v>-608948</v>
      </c>
      <c r="F41" s="10">
        <f t="shared" si="1"/>
        <v>88.974976309564198</v>
      </c>
    </row>
    <row r="42" spans="1:221" ht="15" customHeight="1">
      <c r="A42" s="54"/>
      <c r="B42" s="47" t="s">
        <v>12</v>
      </c>
      <c r="C42" s="8">
        <v>44</v>
      </c>
      <c r="D42" s="11">
        <v>0</v>
      </c>
      <c r="E42" s="9">
        <f t="shared" si="0"/>
        <v>-44</v>
      </c>
      <c r="F42" s="10">
        <f>D42/C42*100</f>
        <v>0</v>
      </c>
    </row>
    <row r="43" spans="1:221" ht="27" customHeight="1">
      <c r="A43" s="54"/>
      <c r="B43" s="47" t="s">
        <v>20</v>
      </c>
      <c r="C43" s="11">
        <v>3426</v>
      </c>
      <c r="D43" s="11">
        <v>909</v>
      </c>
      <c r="E43" s="9">
        <f t="shared" si="0"/>
        <v>-2517</v>
      </c>
      <c r="F43" s="10">
        <f t="shared" si="1"/>
        <v>26.532399299474609</v>
      </c>
    </row>
    <row r="44" spans="1:221" ht="28.5" customHeight="1">
      <c r="A44" s="55"/>
      <c r="B44" s="38" t="s">
        <v>8</v>
      </c>
      <c r="C44" s="16">
        <v>-73336</v>
      </c>
      <c r="D44" s="11">
        <v>-33548</v>
      </c>
      <c r="E44" s="9">
        <f t="shared" si="0"/>
        <v>39788</v>
      </c>
      <c r="F44" s="10">
        <f t="shared" si="1"/>
        <v>45.745609250572706</v>
      </c>
    </row>
    <row r="45" spans="1:221" s="5" customFormat="1" ht="16.5" customHeight="1" thickBot="1">
      <c r="A45" s="56" t="s">
        <v>33</v>
      </c>
      <c r="B45" s="57"/>
      <c r="C45" s="17">
        <f>C39+C40</f>
        <v>7859850</v>
      </c>
      <c r="D45" s="17">
        <f>D39+D40</f>
        <v>8052712</v>
      </c>
      <c r="E45" s="18">
        <f t="shared" si="0"/>
        <v>192862</v>
      </c>
      <c r="F45" s="22">
        <f t="shared" si="1"/>
        <v>102.45376184023868</v>
      </c>
    </row>
    <row r="46" spans="1:221" ht="14.25" customHeight="1">
      <c r="B46" s="21"/>
    </row>
    <row r="47" spans="1:221" ht="12" customHeight="1">
      <c r="B47" s="21"/>
    </row>
  </sheetData>
  <mergeCells count="11">
    <mergeCell ref="E1:F1"/>
    <mergeCell ref="A2:F2"/>
    <mergeCell ref="A40:A44"/>
    <mergeCell ref="A45:B45"/>
    <mergeCell ref="A13:A15"/>
    <mergeCell ref="A39:B39"/>
    <mergeCell ref="A25:A26"/>
    <mergeCell ref="A36:A37"/>
    <mergeCell ref="E3:F3"/>
    <mergeCell ref="A27:A30"/>
    <mergeCell ref="A16:A18"/>
  </mergeCells>
  <pageMargins left="0" right="0.19685039370078741" top="0.23622047244094491" bottom="0.23622047244094491" header="0.15748031496062992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2024-07-03T09:22:13Z</cp:lastPrinted>
  <dcterms:created xsi:type="dcterms:W3CDTF">2002-11-26T08:28:37Z</dcterms:created>
  <dcterms:modified xsi:type="dcterms:W3CDTF">2024-07-03T09:22:14Z</dcterms:modified>
</cp:coreProperties>
</file>