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80" yWindow="465" windowWidth="15000" windowHeight="12195"/>
  </bookViews>
  <sheets>
    <sheet name="Январь - Март" sheetId="1" r:id="rId1"/>
    <sheet name="фев" sheetId="2" state="hidden" r:id="rId2"/>
    <sheet name="март" sheetId="3" state="hidden" r:id="rId3"/>
    <sheet name="апр" sheetId="4" state="hidden" r:id="rId4"/>
    <sheet name="май" sheetId="5" state="hidden" r:id="rId5"/>
    <sheet name="июнь" sheetId="6" state="hidden" r:id="rId6"/>
    <sheet name="июль" sheetId="7" state="hidden" r:id="rId7"/>
    <sheet name="август" sheetId="8" state="hidden" r:id="rId8"/>
    <sheet name="сентябрь" sheetId="9" state="hidden" r:id="rId9"/>
    <sheet name="октябрь" sheetId="10" state="hidden" r:id="rId10"/>
    <sheet name="ноябрь" sheetId="11" state="hidden" r:id="rId11"/>
  </sheets>
  <definedNames>
    <definedName name="_xlnm.Print_Area" localSheetId="7">август!$A$1:$F$29</definedName>
    <definedName name="_xlnm.Print_Area" localSheetId="3">апр!$A$1:$F$26</definedName>
    <definedName name="_xlnm.Print_Area" localSheetId="6">июль!$A$1:$F$29</definedName>
    <definedName name="_xlnm.Print_Area" localSheetId="5">июнь!$A$1:$F$29</definedName>
    <definedName name="_xlnm.Print_Area" localSheetId="4">май!$A$1:$F$29</definedName>
    <definedName name="_xlnm.Print_Area" localSheetId="2">март!$A$1:$F$26</definedName>
    <definedName name="_xlnm.Print_Area" localSheetId="10">ноябрь!$A$1:$F$29</definedName>
    <definedName name="_xlnm.Print_Area" localSheetId="9">октябрь!$A$1:$F$29</definedName>
    <definedName name="_xlnm.Print_Area" localSheetId="8">сентябрь!$A$1:$F$29</definedName>
    <definedName name="_xlnm.Print_Area" localSheetId="1">фев!$A$1:$F$26</definedName>
    <definedName name="_xlnm.Print_Area" localSheetId="0">'Январь - Март'!$A$1:$F$25</definedName>
  </definedNames>
  <calcPr calcId="124519"/>
</workbook>
</file>

<file path=xl/calcChain.xml><?xml version="1.0" encoding="utf-8"?>
<calcChain xmlns="http://schemas.openxmlformats.org/spreadsheetml/2006/main">
  <c r="F23" i="1"/>
  <c r="F22"/>
  <c r="F21"/>
  <c r="F20"/>
  <c r="F19"/>
  <c r="F18"/>
  <c r="F17"/>
  <c r="F16"/>
  <c r="F15"/>
  <c r="F14"/>
  <c r="F13"/>
  <c r="F12"/>
  <c r="F11"/>
  <c r="F10"/>
  <c r="F9"/>
  <c r="F8"/>
  <c r="E10"/>
  <c r="E11"/>
  <c r="E12"/>
  <c r="E13"/>
  <c r="E14"/>
  <c r="E15"/>
  <c r="E16"/>
  <c r="E17"/>
  <c r="E18"/>
  <c r="E19"/>
  <c r="E20"/>
  <c r="E21"/>
  <c r="E22"/>
  <c r="D13"/>
  <c r="D14"/>
  <c r="D15"/>
  <c r="F22" i="11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F22" i="10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F22" i="9"/>
  <c r="D22"/>
  <c r="C22"/>
  <c r="F21"/>
  <c r="E21"/>
  <c r="F20"/>
  <c r="E20"/>
  <c r="F19"/>
  <c r="E19"/>
  <c r="F18"/>
  <c r="E18"/>
  <c r="F17"/>
  <c r="E17"/>
  <c r="E22" s="1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22" i="8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F22" i="7"/>
  <c r="D22"/>
  <c r="C22"/>
  <c r="F21"/>
  <c r="E21"/>
  <c r="F20"/>
  <c r="E20"/>
  <c r="F19"/>
  <c r="E19"/>
  <c r="F18"/>
  <c r="E18"/>
  <c r="F17"/>
  <c r="E17"/>
  <c r="E22" s="1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22" i="6"/>
  <c r="E22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22" i="5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F22" i="4"/>
  <c r="D22"/>
  <c r="C22"/>
  <c r="F21"/>
  <c r="E21"/>
  <c r="F20"/>
  <c r="E20"/>
  <c r="F19"/>
  <c r="E19"/>
  <c r="F18"/>
  <c r="E18"/>
  <c r="F17"/>
  <c r="E17"/>
  <c r="E22" s="1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22" i="3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F22" i="2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X23" i="1"/>
  <c r="W23"/>
  <c r="U23"/>
  <c r="H23"/>
  <c r="D22"/>
  <c r="C22"/>
  <c r="D21"/>
  <c r="C21"/>
  <c r="C20"/>
  <c r="D19"/>
  <c r="C19"/>
  <c r="D18"/>
  <c r="D17"/>
  <c r="C17"/>
  <c r="D16"/>
  <c r="C16"/>
  <c r="C15"/>
  <c r="C14"/>
  <c r="C13"/>
  <c r="D12"/>
  <c r="C12"/>
  <c r="D11"/>
  <c r="C11"/>
  <c r="D10"/>
  <c r="C10"/>
  <c r="E9"/>
  <c r="D9"/>
  <c r="C9"/>
  <c r="E8"/>
  <c r="C8"/>
  <c r="E7"/>
  <c r="D7"/>
  <c r="F7" s="1"/>
  <c r="C7"/>
  <c r="C23" l="1"/>
  <c r="H25" s="1"/>
  <c r="E23" l="1"/>
</calcChain>
</file>

<file path=xl/sharedStrings.xml><?xml version="1.0" encoding="utf-8"?>
<sst xmlns="http://schemas.openxmlformats.org/spreadsheetml/2006/main" count="366" uniqueCount="60">
  <si>
    <r>
      <rPr>
        <sz val="14"/>
        <rFont val="Times New Roman"/>
      </rPr>
      <t>Приложение 5</t>
    </r>
  </si>
  <si>
    <r>
      <rPr>
        <sz val="14"/>
        <rFont val="Times New Roman"/>
      </rPr>
      <t>Сравнительная таблица</t>
    </r>
  </si>
  <si>
    <r>
      <rPr>
        <sz val="14"/>
        <rFont val="Times New Roman"/>
      </rPr>
      <t xml:space="preserve">по исполнению расходной части бюджета города Ставрополя </t>
    </r>
  </si>
  <si>
    <t>(тыс. рублей)</t>
  </si>
  <si>
    <t>Код ГРБС</t>
  </si>
  <si>
    <t>Наименование ГРБС</t>
  </si>
  <si>
    <t>Кассовое исполнение за 2023 год</t>
  </si>
  <si>
    <t>Кассовое исполнение за 2024 год</t>
  </si>
  <si>
    <t>Отклонение</t>
  </si>
  <si>
    <t>Темп роста (%)</t>
  </si>
  <si>
    <t>2023 год</t>
  </si>
  <si>
    <t>2024 год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</si>
  <si>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</si>
  <si>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</si>
  <si>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</si>
  <si>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</si>
  <si>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экономического развития и торговли администрации города Ставрополя</t>
  </si>
  <si>
    <t>Комитет образования администрации города Ставрополя</t>
  </si>
  <si>
    <t>Комитет культуры и молодежной политики администрации города Ставрополя</t>
  </si>
  <si>
    <t>Комитет труда и социальной защиты населения администрации города Ставрополя</t>
  </si>
  <si>
    <t>Комитет физической культуры и спорта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</si>
  <si>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</si>
  <si>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</si>
  <si>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</si>
  <si>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</si>
  <si>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</si>
  <si>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</si>
  <si>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Контрольно-счетная палата города Ставрополя</t>
  </si>
  <si>
    <t>Всего</t>
  </si>
  <si>
    <t>Заместитель главы администрации</t>
  </si>
  <si>
    <t>города Ставрополя, руководитель</t>
  </si>
  <si>
    <t>комитета финансов и бюджета</t>
  </si>
  <si>
    <t xml:space="preserve">администрации города Ставрополя </t>
  </si>
  <si>
    <t>Н.А. Бондаренко</t>
  </si>
  <si>
    <t>Сравнительная таблица</t>
  </si>
  <si>
    <t xml:space="preserve">по исполнению расходной части бюджета города Ставрополя </t>
  </si>
  <si>
    <t xml:space="preserve"> за январь-февраль 2017 года и январь-февраль 2018 года</t>
  </si>
  <si>
    <t>(в тыс. руб.)</t>
  </si>
  <si>
    <t>Кассовое исполнение за  2017 год</t>
  </si>
  <si>
    <t>Кассовое исполнение за  2018 год</t>
  </si>
  <si>
    <t>Комитет муниципального заказа и торговли администрации города Ставрополя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</si>
  <si>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</si>
  <si>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</si>
  <si>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>Н.И. Меценатова</t>
  </si>
  <si>
    <t xml:space="preserve"> за первый квартал 2017 года и  первый квартал 2018 года</t>
  </si>
  <si>
    <t xml:space="preserve"> за январь - апрель 2017 года и  январь - апрель 2018 года</t>
  </si>
  <si>
    <t xml:space="preserve"> за январь - май 2017 года и  январь - май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</si>
  <si>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</si>
  <si>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</si>
  <si>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</si>
  <si>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</si>
  <si>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</si>
  <si>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</si>
  <si>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 xml:space="preserve"> за полугодие 2017 года и  полугодие 2018 года</t>
  </si>
  <si>
    <t xml:space="preserve"> за январь-июль 2017 года и  январь-июль 2018 года</t>
  </si>
  <si>
    <t xml:space="preserve"> за январь-август 2017 года и  январь-август 2018 года</t>
  </si>
  <si>
    <t xml:space="preserve"> за январь-сентябрь 2017 года и  январь-сентябрь 2018 года</t>
  </si>
  <si>
    <t xml:space="preserve"> за январь-октябрь 2017 года и  январь-октябрь 2018 года</t>
  </si>
  <si>
    <t xml:space="preserve"> за январь-ноябрь 2017 года и  январь-ноябрь 2018 года</t>
  </si>
  <si>
    <t xml:space="preserve"> за январь - март 2023 и январь - март 2024 года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</si>
</sst>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;[Red]\-000;&quot;&quot;"/>
    <numFmt numFmtId="166" formatCode="#,##0.00;[Red]\-#,##0.00;0.00"/>
  </numFmts>
  <fonts count="20">
    <font>
      <sz val="11"/>
      <color theme="1"/>
      <name val="Calibri"/>
    </font>
    <font>
      <sz val="11"/>
      <color theme="1"/>
      <name val="Calibri"/>
      <scheme val="minor"/>
    </font>
    <font>
      <sz val="10"/>
      <name val="Arial"/>
    </font>
    <font>
      <sz val="14"/>
      <name val="Times New Roman"/>
    </font>
    <font>
      <sz val="12"/>
      <name val="Times New Roman"/>
    </font>
    <font>
      <sz val="11"/>
      <name val="Times New Roman"/>
    </font>
    <font>
      <sz val="10"/>
      <name val="Times New Roman"/>
    </font>
    <font>
      <sz val="10"/>
      <color rgb="FFFF0000"/>
      <name val="Arial"/>
    </font>
    <font>
      <sz val="8"/>
      <name val="Arial"/>
    </font>
    <font>
      <b/>
      <sz val="11"/>
      <name val="Times New Roman"/>
    </font>
    <font>
      <sz val="11"/>
      <color theme="1"/>
      <name val="Times New Roman"/>
    </font>
    <font>
      <sz val="8"/>
      <name val="Times New Roman"/>
    </font>
    <font>
      <sz val="11"/>
      <name val="Arial"/>
    </font>
    <font>
      <b/>
      <sz val="12"/>
      <name val="Arial"/>
    </font>
    <font>
      <b/>
      <sz val="12"/>
      <name val="Arial Cyr"/>
    </font>
    <font>
      <sz val="12"/>
      <name val="Arial"/>
    </font>
    <font>
      <sz val="8"/>
      <name val="Arial Cyr"/>
    </font>
    <font>
      <sz val="10"/>
      <name val="Arial"/>
      <charset val="204"/>
    </font>
    <font>
      <sz val="8"/>
      <name val="Arial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7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9" fillId="0" borderId="0"/>
  </cellStyleXfs>
  <cellXfs count="95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4" fillId="0" borderId="0" xfId="0" applyNumberFormat="1" applyFont="1" applyAlignment="1" applyProtection="1">
      <alignment horizontal="center"/>
      <protection hidden="1"/>
    </xf>
    <xf numFmtId="0" fontId="6" fillId="0" borderId="0" xfId="0" applyNumberFormat="1" applyFont="1"/>
    <xf numFmtId="0" fontId="6" fillId="0" borderId="0" xfId="0" applyNumberFormat="1" applyFont="1" applyAlignment="1" applyProtection="1">
      <alignment horizontal="right"/>
      <protection hidden="1"/>
    </xf>
    <xf numFmtId="0" fontId="6" fillId="0" borderId="1" xfId="0" applyNumberFormat="1" applyFont="1" applyBorder="1" applyAlignment="1" applyProtection="1">
      <alignment horizontal="center" vertical="center" wrapText="1"/>
      <protection hidden="1"/>
    </xf>
    <xf numFmtId="0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/>
    </xf>
    <xf numFmtId="0" fontId="5" fillId="0" borderId="0" xfId="0" applyNumberFormat="1" applyFont="1"/>
    <xf numFmtId="165" fontId="5" fillId="0" borderId="2" xfId="0" applyNumberFormat="1" applyFont="1" applyBorder="1" applyProtection="1">
      <protection hidden="1"/>
    </xf>
    <xf numFmtId="165" fontId="5" fillId="0" borderId="2" xfId="0" applyNumberFormat="1" applyFont="1" applyBorder="1" applyAlignment="1" applyProtection="1">
      <alignment wrapText="1"/>
      <protection hidden="1"/>
    </xf>
    <xf numFmtId="3" fontId="5" fillId="0" borderId="2" xfId="0" applyNumberFormat="1" applyFont="1" applyBorder="1" applyProtection="1">
      <protection hidden="1"/>
    </xf>
    <xf numFmtId="0" fontId="5" fillId="0" borderId="2" xfId="0" applyNumberFormat="1" applyFont="1" applyBorder="1"/>
    <xf numFmtId="166" fontId="8" fillId="0" borderId="3" xfId="0" applyNumberFormat="1" applyFont="1" applyBorder="1" applyProtection="1">
      <protection hidden="1"/>
    </xf>
    <xf numFmtId="166" fontId="8" fillId="0" borderId="4" xfId="0" applyNumberFormat="1" applyFont="1" applyBorder="1" applyProtection="1">
      <protection hidden="1"/>
    </xf>
    <xf numFmtId="166" fontId="8" fillId="0" borderId="5" xfId="0" applyNumberFormat="1" applyFont="1" applyBorder="1" applyProtection="1">
      <protection hidden="1"/>
    </xf>
    <xf numFmtId="166" fontId="8" fillId="0" borderId="1" xfId="0" applyNumberFormat="1" applyFont="1" applyBorder="1" applyProtection="1">
      <protection hidden="1"/>
    </xf>
    <xf numFmtId="165" fontId="5" fillId="0" borderId="1" xfId="0" applyNumberFormat="1" applyFont="1" applyBorder="1" applyProtection="1">
      <protection hidden="1"/>
    </xf>
    <xf numFmtId="165" fontId="5" fillId="0" borderId="1" xfId="0" applyNumberFormat="1" applyFont="1" applyBorder="1" applyAlignment="1" applyProtection="1">
      <alignment wrapText="1"/>
      <protection hidden="1"/>
    </xf>
    <xf numFmtId="165" fontId="5" fillId="0" borderId="6" xfId="0" applyNumberFormat="1" applyFont="1" applyBorder="1" applyProtection="1">
      <protection hidden="1"/>
    </xf>
    <xf numFmtId="165" fontId="5" fillId="0" borderId="7" xfId="0" applyNumberFormat="1" applyFont="1" applyBorder="1" applyAlignment="1" applyProtection="1">
      <alignment wrapText="1"/>
      <protection hidden="1"/>
    </xf>
    <xf numFmtId="166" fontId="8" fillId="0" borderId="8" xfId="0" applyNumberFormat="1" applyFont="1" applyBorder="1" applyProtection="1">
      <protection hidden="1"/>
    </xf>
    <xf numFmtId="166" fontId="8" fillId="0" borderId="9" xfId="0" applyNumberFormat="1" applyFont="1" applyBorder="1" applyProtection="1">
      <protection hidden="1"/>
    </xf>
    <xf numFmtId="0" fontId="9" fillId="0" borderId="0" xfId="0" applyNumberFormat="1" applyFont="1"/>
    <xf numFmtId="164" fontId="5" fillId="0" borderId="2" xfId="0" applyNumberFormat="1" applyFont="1" applyBorder="1"/>
    <xf numFmtId="166" fontId="9" fillId="0" borderId="0" xfId="0" applyNumberFormat="1" applyFont="1"/>
    <xf numFmtId="0" fontId="5" fillId="0" borderId="0" xfId="0" applyNumberFormat="1" applyFont="1" applyProtection="1">
      <protection hidden="1"/>
    </xf>
    <xf numFmtId="3" fontId="10" fillId="0" borderId="0" xfId="0" applyNumberFormat="1" applyFont="1" applyAlignment="1">
      <alignment vertical="top" wrapText="1"/>
    </xf>
    <xf numFmtId="4" fontId="10" fillId="0" borderId="0" xfId="0" applyNumberFormat="1" applyFont="1" applyAlignment="1">
      <alignment vertical="top" wrapText="1"/>
    </xf>
    <xf numFmtId="4" fontId="11" fillId="0" borderId="0" xfId="0" applyNumberFormat="1" applyFont="1" applyProtection="1">
      <protection hidden="1"/>
    </xf>
    <xf numFmtId="4" fontId="10" fillId="0" borderId="0" xfId="0" applyNumberFormat="1" applyFont="1" applyAlignment="1">
      <alignment horizontal="right"/>
    </xf>
    <xf numFmtId="0" fontId="4" fillId="0" borderId="0" xfId="0" applyNumberFormat="1" applyFont="1" applyAlignment="1" applyProtection="1">
      <alignment horizontal="right"/>
      <protection hidden="1"/>
    </xf>
    <xf numFmtId="3" fontId="1" fillId="0" borderId="0" xfId="0" applyNumberFormat="1" applyFont="1" applyAlignment="1">
      <alignment vertical="top" wrapText="1"/>
    </xf>
    <xf numFmtId="4" fontId="1" fillId="0" borderId="0" xfId="0" applyNumberFormat="1" applyFont="1" applyAlignment="1">
      <alignment vertical="top" wrapText="1"/>
    </xf>
    <xf numFmtId="0" fontId="12" fillId="0" borderId="0" xfId="0" applyNumberFormat="1" applyFont="1" applyProtection="1">
      <protection hidden="1"/>
    </xf>
    <xf numFmtId="4" fontId="1" fillId="0" borderId="0" xfId="0" applyNumberFormat="1" applyFont="1" applyAlignment="1">
      <alignment wrapText="1"/>
    </xf>
    <xf numFmtId="10" fontId="2" fillId="0" borderId="0" xfId="0" applyNumberFormat="1" applyFont="1"/>
    <xf numFmtId="3" fontId="2" fillId="0" borderId="0" xfId="0" applyNumberFormat="1" applyFont="1"/>
    <xf numFmtId="0" fontId="15" fillId="0" borderId="0" xfId="0" applyNumberFormat="1" applyFont="1" applyAlignment="1" applyProtection="1">
      <alignment horizontal="center"/>
      <protection hidden="1"/>
    </xf>
    <xf numFmtId="0" fontId="6" fillId="0" borderId="11" xfId="0" applyNumberFormat="1" applyFont="1" applyBorder="1" applyAlignment="1" applyProtection="1">
      <alignment horizontal="center" vertical="center" wrapText="1"/>
      <protection hidden="1"/>
    </xf>
    <xf numFmtId="0" fontId="6" fillId="0" borderId="12" xfId="0" applyNumberFormat="1" applyFont="1" applyBorder="1" applyAlignment="1" applyProtection="1">
      <alignment horizontal="center" vertical="center" wrapText="1"/>
      <protection hidden="1"/>
    </xf>
    <xf numFmtId="0" fontId="6" fillId="0" borderId="12" xfId="0" applyNumberFormat="1" applyFont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3" fontId="5" fillId="0" borderId="1" xfId="0" applyNumberFormat="1" applyFont="1" applyBorder="1"/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Protection="1">
      <protection hidden="1"/>
    </xf>
    <xf numFmtId="165" fontId="5" fillId="0" borderId="8" xfId="0" applyNumberFormat="1" applyFont="1" applyBorder="1" applyProtection="1">
      <protection hidden="1"/>
    </xf>
    <xf numFmtId="3" fontId="5" fillId="0" borderId="0" xfId="0" applyNumberFormat="1" applyFont="1"/>
    <xf numFmtId="3" fontId="9" fillId="0" borderId="15" xfId="0" applyNumberFormat="1" applyFont="1" applyBorder="1"/>
    <xf numFmtId="3" fontId="9" fillId="0" borderId="13" xfId="0" applyNumberFormat="1" applyFont="1" applyBorder="1" applyProtection="1">
      <protection hidden="1"/>
    </xf>
    <xf numFmtId="2" fontId="9" fillId="0" borderId="13" xfId="0" applyNumberFormat="1" applyFont="1" applyBorder="1"/>
    <xf numFmtId="0" fontId="8" fillId="0" borderId="0" xfId="0" applyNumberFormat="1" applyFont="1" applyProtection="1">
      <protection hidden="1"/>
    </xf>
    <xf numFmtId="0" fontId="4" fillId="0" borderId="0" xfId="0" applyNumberFormat="1" applyFont="1" applyProtection="1">
      <protection hidden="1"/>
    </xf>
    <xf numFmtId="0" fontId="16" fillId="0" borderId="0" xfId="0" applyNumberFormat="1" applyFont="1" applyProtection="1">
      <protection hidden="1"/>
    </xf>
    <xf numFmtId="0" fontId="2" fillId="0" borderId="0" xfId="0" applyNumberFormat="1" applyFont="1" applyProtection="1">
      <protection hidden="1"/>
    </xf>
    <xf numFmtId="0" fontId="15" fillId="0" borderId="0" xfId="0" applyNumberFormat="1" applyFont="1"/>
    <xf numFmtId="0" fontId="5" fillId="0" borderId="0" xfId="0" applyNumberFormat="1" applyFont="1" applyAlignment="1" applyProtection="1">
      <alignment horizontal="right"/>
      <protection hidden="1"/>
    </xf>
    <xf numFmtId="3" fontId="1" fillId="0" borderId="0" xfId="0" applyNumberFormat="1" applyFont="1" applyAlignment="1">
      <alignment wrapText="1"/>
    </xf>
    <xf numFmtId="3" fontId="5" fillId="0" borderId="1" xfId="0" applyNumberFormat="1" applyFont="1" applyBorder="1" applyAlignment="1">
      <alignment vertical="top"/>
    </xf>
    <xf numFmtId="3" fontId="5" fillId="0" borderId="0" xfId="0" applyNumberFormat="1" applyFont="1" applyAlignment="1">
      <alignment vertical="top"/>
    </xf>
    <xf numFmtId="3" fontId="5" fillId="0" borderId="16" xfId="0" applyNumberFormat="1" applyFont="1" applyBorder="1" applyAlignment="1">
      <alignment horizontal="right" vertical="top" wrapText="1"/>
    </xf>
    <xf numFmtId="165" fontId="5" fillId="0" borderId="2" xfId="0" applyNumberFormat="1" applyFont="1" applyBorder="1" applyAlignment="1" applyProtection="1">
      <alignment vertical="top"/>
      <protection hidden="1"/>
    </xf>
    <xf numFmtId="165" fontId="5" fillId="0" borderId="2" xfId="0" applyNumberFormat="1" applyFont="1" applyBorder="1" applyAlignment="1" applyProtection="1">
      <alignment vertical="top" wrapText="1"/>
      <protection hidden="1"/>
    </xf>
    <xf numFmtId="3" fontId="5" fillId="0" borderId="2" xfId="0" applyNumberFormat="1" applyFont="1" applyBorder="1" applyAlignment="1" applyProtection="1">
      <alignment vertical="top"/>
      <protection hidden="1"/>
    </xf>
    <xf numFmtId="0" fontId="5" fillId="0" borderId="2" xfId="0" applyNumberFormat="1" applyFont="1" applyBorder="1" applyAlignment="1">
      <alignment vertical="top"/>
    </xf>
    <xf numFmtId="165" fontId="5" fillId="0" borderId="1" xfId="0" applyNumberFormat="1" applyFont="1" applyBorder="1" applyAlignment="1" applyProtection="1">
      <alignment vertical="top"/>
      <protection hidden="1"/>
    </xf>
    <xf numFmtId="165" fontId="5" fillId="0" borderId="1" xfId="0" applyNumberFormat="1" applyFont="1" applyBorder="1" applyAlignment="1" applyProtection="1">
      <alignment vertical="top" wrapText="1"/>
      <protection hidden="1"/>
    </xf>
    <xf numFmtId="3" fontId="5" fillId="0" borderId="1" xfId="0" applyNumberFormat="1" applyFont="1" applyBorder="1" applyAlignment="1" applyProtection="1">
      <alignment vertical="top"/>
      <protection hidden="1"/>
    </xf>
    <xf numFmtId="164" fontId="5" fillId="0" borderId="2" xfId="0" applyNumberFormat="1" applyFont="1" applyBorder="1" applyAlignment="1">
      <alignment vertical="top"/>
    </xf>
    <xf numFmtId="165" fontId="5" fillId="0" borderId="8" xfId="0" applyNumberFormat="1" applyFont="1" applyBorder="1" applyAlignment="1" applyProtection="1">
      <alignment vertical="top"/>
      <protection hidden="1"/>
    </xf>
    <xf numFmtId="165" fontId="5" fillId="0" borderId="7" xfId="0" applyNumberFormat="1" applyFont="1" applyBorder="1" applyAlignment="1" applyProtection="1">
      <alignment vertical="top" wrapText="1"/>
      <protection hidden="1"/>
    </xf>
    <xf numFmtId="164" fontId="2" fillId="0" borderId="0" xfId="0" applyNumberFormat="1" applyFont="1"/>
    <xf numFmtId="0" fontId="3" fillId="0" borderId="0" xfId="0" applyNumberFormat="1" applyFont="1" applyAlignment="1">
      <alignment horizontal="center"/>
    </xf>
    <xf numFmtId="0" fontId="3" fillId="2" borderId="0" xfId="0" applyNumberFormat="1" applyFont="1" applyFill="1" applyAlignment="1">
      <alignment horizontal="center"/>
    </xf>
    <xf numFmtId="0" fontId="9" fillId="0" borderId="1" xfId="0" applyNumberFormat="1" applyFont="1" applyBorder="1" applyAlignment="1" applyProtection="1">
      <alignment horizontal="left"/>
      <protection hidden="1"/>
    </xf>
    <xf numFmtId="0" fontId="9" fillId="0" borderId="10" xfId="0" applyNumberFormat="1" applyFont="1" applyBorder="1" applyAlignment="1" applyProtection="1">
      <alignment horizontal="left"/>
      <protection hidden="1"/>
    </xf>
    <xf numFmtId="0" fontId="13" fillId="0" borderId="0" xfId="0" applyNumberFormat="1" applyFont="1" applyAlignment="1">
      <alignment horizontal="center"/>
    </xf>
    <xf numFmtId="0" fontId="14" fillId="0" borderId="0" xfId="0" applyNumberFormat="1" applyFont="1" applyAlignment="1">
      <alignment horizontal="center"/>
    </xf>
    <xf numFmtId="0" fontId="9" fillId="0" borderId="11" xfId="0" applyNumberFormat="1" applyFont="1" applyBorder="1" applyAlignment="1" applyProtection="1">
      <alignment horizontal="left"/>
      <protection hidden="1"/>
    </xf>
    <xf numFmtId="0" fontId="9" fillId="0" borderId="14" xfId="0" applyNumberFormat="1" applyFont="1" applyBorder="1" applyAlignment="1" applyProtection="1">
      <alignment horizontal="left"/>
      <protection hidden="1"/>
    </xf>
    <xf numFmtId="166" fontId="18" fillId="0" borderId="17" xfId="4" applyNumberFormat="1" applyFont="1" applyFill="1" applyBorder="1" applyAlignment="1" applyProtection="1">
      <protection hidden="1"/>
    </xf>
    <xf numFmtId="166" fontId="18" fillId="0" borderId="18" xfId="4" applyNumberFormat="1" applyFont="1" applyFill="1" applyBorder="1" applyAlignment="1" applyProtection="1">
      <protection hidden="1"/>
    </xf>
    <xf numFmtId="166" fontId="18" fillId="3" borderId="19" xfId="5" applyNumberFormat="1" applyFont="1" applyFill="1" applyBorder="1" applyAlignment="1" applyProtection="1">
      <protection hidden="1"/>
    </xf>
    <xf numFmtId="166" fontId="18" fillId="3" borderId="18" xfId="5" applyNumberFormat="1" applyFont="1" applyFill="1" applyBorder="1" applyAlignment="1" applyProtection="1">
      <protection hidden="1"/>
    </xf>
    <xf numFmtId="166" fontId="18" fillId="3" borderId="17" xfId="5" applyNumberFormat="1" applyFont="1" applyFill="1" applyBorder="1" applyAlignment="1" applyProtection="1">
      <protection hidden="1"/>
    </xf>
    <xf numFmtId="166" fontId="18" fillId="4" borderId="18" xfId="5" applyNumberFormat="1" applyFont="1" applyFill="1" applyBorder="1" applyAlignment="1" applyProtection="1">
      <protection hidden="1"/>
    </xf>
  </cellXfs>
  <cellStyles count="7">
    <cellStyle name="Обычный" xfId="0" builtinId="0"/>
    <cellStyle name="Обычный 2" xfId="1"/>
    <cellStyle name="Обычный 2 2" xfId="2"/>
    <cellStyle name="Обычный 2 3" xfId="6"/>
    <cellStyle name="Обычный 3" xfId="3"/>
    <cellStyle name="Обычный 4" xfId="4"/>
    <cellStyle name="Обычный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Y34"/>
  <sheetViews>
    <sheetView tabSelected="1" view="pageBreakPreview" topLeftCell="A4" zoomScale="90" zoomScaleSheetLayoutView="90" workbookViewId="0">
      <selection activeCell="H12" sqref="H12"/>
    </sheetView>
  </sheetViews>
  <sheetFormatPr defaultRowHeight="12.75"/>
  <cols>
    <col min="1" max="1" width="6.28515625" style="1" customWidth="1"/>
    <col min="2" max="2" width="37" style="1" customWidth="1"/>
    <col min="3" max="3" width="15.85546875" style="1" customWidth="1"/>
    <col min="4" max="4" width="14.7109375" style="1" customWidth="1"/>
    <col min="5" max="5" width="13.85546875" style="1" customWidth="1"/>
    <col min="6" max="7" width="10.42578125" style="2" customWidth="1"/>
    <col min="8" max="8" width="18.7109375" style="2" customWidth="1"/>
    <col min="9" max="9" width="30.85546875" style="2" hidden="1" customWidth="1"/>
    <col min="10" max="10" width="7.85546875" style="2" hidden="1" customWidth="1"/>
    <col min="11" max="11" width="28.7109375" style="2" hidden="1" customWidth="1"/>
    <col min="12" max="12" width="7.85546875" style="2" hidden="1" customWidth="1"/>
    <col min="13" max="13" width="15" style="2" hidden="1" customWidth="1"/>
    <col min="14" max="14" width="7.85546875" style="2" hidden="1" customWidth="1"/>
    <col min="15" max="15" width="13.140625" style="2" hidden="1" customWidth="1"/>
    <col min="16" max="19" width="7.85546875" style="2" hidden="1" customWidth="1"/>
    <col min="20" max="20" width="7.5703125" style="2" hidden="1" customWidth="1"/>
    <col min="21" max="21" width="18.5703125" style="2" hidden="1" customWidth="1"/>
    <col min="22" max="22" width="7.85546875" style="2" hidden="1" customWidth="1"/>
    <col min="23" max="23" width="18.7109375" style="2" hidden="1" customWidth="1"/>
    <col min="24" max="24" width="19.85546875" style="2" customWidth="1"/>
    <col min="25" max="25" width="7.85546875" style="2" customWidth="1"/>
    <col min="26" max="26" width="15.42578125" style="2" customWidth="1"/>
    <col min="27" max="145" width="7.85546875" style="2" customWidth="1"/>
    <col min="146" max="202" width="8.85546875" style="2" customWidth="1"/>
    <col min="203" max="203" width="4.85546875" style="2" customWidth="1"/>
    <col min="204" max="204" width="41.42578125" style="2" customWidth="1"/>
    <col min="205" max="205" width="17.28515625" style="2" customWidth="1"/>
    <col min="206" max="207" width="9.140625" style="2" hidden="1" bestFit="1" customWidth="1"/>
    <col min="208" max="208" width="9.140625" style="2" bestFit="1" customWidth="1"/>
    <col min="209" max="16384" width="9.140625" style="2"/>
  </cols>
  <sheetData>
    <row r="1" spans="1:24" ht="18.75">
      <c r="A1" s="3"/>
      <c r="B1" s="3"/>
      <c r="C1" s="3"/>
      <c r="D1" s="3"/>
      <c r="E1" s="3"/>
      <c r="F1" s="4" t="s">
        <v>0</v>
      </c>
      <c r="G1" s="5"/>
    </row>
    <row r="2" spans="1:24" ht="18.75">
      <c r="A2" s="81" t="s">
        <v>1</v>
      </c>
      <c r="B2" s="81"/>
      <c r="C2" s="81"/>
      <c r="D2" s="81"/>
      <c r="E2" s="81"/>
      <c r="F2" s="81"/>
      <c r="G2" s="6"/>
    </row>
    <row r="3" spans="1:24" ht="18.75">
      <c r="A3" s="81" t="s">
        <v>2</v>
      </c>
      <c r="B3" s="81"/>
      <c r="C3" s="81"/>
      <c r="D3" s="81"/>
      <c r="E3" s="81"/>
      <c r="F3" s="81"/>
      <c r="G3" s="6"/>
    </row>
    <row r="4" spans="1:24" ht="18.75">
      <c r="A4" s="82" t="s">
        <v>59</v>
      </c>
      <c r="B4" s="82"/>
      <c r="C4" s="82"/>
      <c r="D4" s="82"/>
      <c r="E4" s="82"/>
      <c r="F4" s="82"/>
      <c r="G4" s="7"/>
    </row>
    <row r="5" spans="1:24" ht="15.75">
      <c r="A5" s="8"/>
      <c r="B5" s="8"/>
      <c r="C5" s="8"/>
      <c r="D5" s="8"/>
      <c r="E5" s="9"/>
      <c r="F5" s="10" t="s">
        <v>3</v>
      </c>
      <c r="G5" s="10"/>
    </row>
    <row r="6" spans="1:24" ht="39" thickBot="1">
      <c r="A6" s="11" t="s">
        <v>4</v>
      </c>
      <c r="B6" s="11" t="s">
        <v>5</v>
      </c>
      <c r="C6" s="12" t="s">
        <v>6</v>
      </c>
      <c r="D6" s="12" t="s">
        <v>7</v>
      </c>
      <c r="E6" s="13" t="s">
        <v>8</v>
      </c>
      <c r="F6" s="13" t="s">
        <v>9</v>
      </c>
      <c r="G6" s="14"/>
      <c r="H6" s="15" t="s">
        <v>10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>
        <v>2020</v>
      </c>
      <c r="V6" s="15"/>
      <c r="W6" s="15">
        <v>2021</v>
      </c>
      <c r="X6" s="15" t="s">
        <v>11</v>
      </c>
    </row>
    <row r="7" spans="1:24" s="16" customFormat="1" ht="15">
      <c r="A7" s="17">
        <v>600</v>
      </c>
      <c r="B7" s="18" t="s">
        <v>12</v>
      </c>
      <c r="C7" s="19">
        <f t="shared" ref="C7:C22" si="0">H7/1000</f>
        <v>12635.27939</v>
      </c>
      <c r="D7" s="19">
        <f t="shared" ref="D7:D15" si="1">X7/1000</f>
        <v>14138.99099</v>
      </c>
      <c r="E7" s="19">
        <f>D7-C7</f>
        <v>1503.7116000000005</v>
      </c>
      <c r="F7" s="20">
        <f t="shared" ref="F7:F23" si="2">ROUND(D7/C7*100, 1)</f>
        <v>111.9</v>
      </c>
      <c r="H7" s="90">
        <v>12635279.390000001</v>
      </c>
      <c r="I7" s="21"/>
      <c r="K7" s="21"/>
      <c r="M7" s="22"/>
      <c r="O7" s="23"/>
      <c r="U7" s="24"/>
      <c r="W7" s="21"/>
      <c r="X7" s="91">
        <v>14138990.99</v>
      </c>
    </row>
    <row r="8" spans="1:24" s="16" customFormat="1" ht="15">
      <c r="A8" s="25">
        <v>601</v>
      </c>
      <c r="B8" s="26" t="s">
        <v>13</v>
      </c>
      <c r="C8" s="19">
        <f t="shared" si="0"/>
        <v>65353.026610000001</v>
      </c>
      <c r="D8" s="19">
        <v>85977</v>
      </c>
      <c r="E8" s="19">
        <f>D8-C8</f>
        <v>20623.973389999999</v>
      </c>
      <c r="F8" s="20">
        <f t="shared" si="2"/>
        <v>131.6</v>
      </c>
      <c r="H8" s="90">
        <v>65353026.609999999</v>
      </c>
      <c r="I8" s="24"/>
      <c r="K8" s="24"/>
      <c r="M8" s="23"/>
      <c r="O8" s="23"/>
      <c r="U8" s="24"/>
      <c r="W8" s="24"/>
      <c r="X8" s="94">
        <v>85977506.620000005</v>
      </c>
    </row>
    <row r="9" spans="1:24" s="16" customFormat="1" ht="45">
      <c r="A9" s="25">
        <v>602</v>
      </c>
      <c r="B9" s="26" t="s">
        <v>14</v>
      </c>
      <c r="C9" s="19">
        <f t="shared" si="0"/>
        <v>127987.27277</v>
      </c>
      <c r="D9" s="19">
        <f t="shared" si="1"/>
        <v>26059.869839999999</v>
      </c>
      <c r="E9" s="19">
        <f>D9-C9</f>
        <v>-101927.40293</v>
      </c>
      <c r="F9" s="20">
        <f t="shared" si="2"/>
        <v>20.399999999999999</v>
      </c>
      <c r="H9" s="90">
        <v>127987272.77</v>
      </c>
      <c r="I9" s="24"/>
      <c r="K9" s="24"/>
      <c r="M9" s="23"/>
      <c r="O9" s="23"/>
      <c r="U9" s="24"/>
      <c r="W9" s="24"/>
      <c r="X9" s="92">
        <v>26059869.84</v>
      </c>
    </row>
    <row r="10" spans="1:24" s="16" customFormat="1" ht="30">
      <c r="A10" s="25">
        <v>604</v>
      </c>
      <c r="B10" s="26" t="s">
        <v>15</v>
      </c>
      <c r="C10" s="19">
        <f t="shared" si="0"/>
        <v>43717.69238</v>
      </c>
      <c r="D10" s="19">
        <f t="shared" si="1"/>
        <v>54131.784220000001</v>
      </c>
      <c r="E10" s="19">
        <f t="shared" ref="E10:E22" si="3">D10-C10</f>
        <v>10414.091840000001</v>
      </c>
      <c r="F10" s="20">
        <f t="shared" si="2"/>
        <v>123.8</v>
      </c>
      <c r="H10" s="90">
        <v>43717692.380000003</v>
      </c>
      <c r="I10" s="24"/>
      <c r="K10" s="24"/>
      <c r="M10" s="23"/>
      <c r="O10" s="23"/>
      <c r="U10" s="24"/>
      <c r="W10" s="24"/>
      <c r="X10" s="92">
        <v>54131784.219999999</v>
      </c>
    </row>
    <row r="11" spans="1:24" s="16" customFormat="1" ht="45">
      <c r="A11" s="25">
        <v>605</v>
      </c>
      <c r="B11" s="26" t="s">
        <v>16</v>
      </c>
      <c r="C11" s="19">
        <f t="shared" si="0"/>
        <v>32395.808079999999</v>
      </c>
      <c r="D11" s="19">
        <f t="shared" si="1"/>
        <v>42421.790890000004</v>
      </c>
      <c r="E11" s="19">
        <f t="shared" si="3"/>
        <v>10025.982810000005</v>
      </c>
      <c r="F11" s="20">
        <f t="shared" si="2"/>
        <v>130.9</v>
      </c>
      <c r="H11" s="90">
        <v>32395808.079999998</v>
      </c>
      <c r="I11" s="24"/>
      <c r="K11" s="24"/>
      <c r="M11" s="23"/>
      <c r="O11" s="23"/>
      <c r="U11" s="24"/>
      <c r="W11" s="24"/>
      <c r="X11" s="92">
        <v>42421790.890000001</v>
      </c>
    </row>
    <row r="12" spans="1:24" s="16" customFormat="1" ht="30">
      <c r="A12" s="25">
        <v>606</v>
      </c>
      <c r="B12" s="26" t="s">
        <v>17</v>
      </c>
      <c r="C12" s="19">
        <f t="shared" si="0"/>
        <v>1946507.68921</v>
      </c>
      <c r="D12" s="19">
        <f t="shared" si="1"/>
        <v>1607553.7398299999</v>
      </c>
      <c r="E12" s="19">
        <f t="shared" si="3"/>
        <v>-338953.94938000012</v>
      </c>
      <c r="F12" s="20">
        <f t="shared" si="2"/>
        <v>82.6</v>
      </c>
      <c r="H12" s="90">
        <v>1946507689.21</v>
      </c>
      <c r="I12" s="24"/>
      <c r="K12" s="24"/>
      <c r="M12" s="23"/>
      <c r="O12" s="23"/>
      <c r="U12" s="24"/>
      <c r="W12" s="24"/>
      <c r="X12" s="92">
        <v>1607553739.8299999</v>
      </c>
    </row>
    <row r="13" spans="1:24" s="16" customFormat="1" ht="32.25" customHeight="1">
      <c r="A13" s="25">
        <v>607</v>
      </c>
      <c r="B13" s="26" t="s">
        <v>18</v>
      </c>
      <c r="C13" s="19">
        <f t="shared" si="0"/>
        <v>130640.82711</v>
      </c>
      <c r="D13" s="19">
        <f t="shared" si="1"/>
        <v>159944.06344999999</v>
      </c>
      <c r="E13" s="19">
        <f t="shared" si="3"/>
        <v>29303.236339999989</v>
      </c>
      <c r="F13" s="20">
        <f t="shared" si="2"/>
        <v>122.4</v>
      </c>
      <c r="H13" s="90">
        <v>130640827.11</v>
      </c>
      <c r="I13" s="24"/>
      <c r="K13" s="24"/>
      <c r="M13" s="23"/>
      <c r="O13" s="23"/>
      <c r="U13" s="24"/>
      <c r="W13" s="24"/>
      <c r="X13" s="92">
        <v>159944063.44999999</v>
      </c>
    </row>
    <row r="14" spans="1:24" s="16" customFormat="1" ht="45">
      <c r="A14" s="25">
        <v>609</v>
      </c>
      <c r="B14" s="26" t="s">
        <v>19</v>
      </c>
      <c r="C14" s="19">
        <f t="shared" si="0"/>
        <v>960573.09586999996</v>
      </c>
      <c r="D14" s="19">
        <f t="shared" si="1"/>
        <v>647595.80255999998</v>
      </c>
      <c r="E14" s="19">
        <f t="shared" si="3"/>
        <v>-312977.29330999998</v>
      </c>
      <c r="F14" s="20">
        <f t="shared" si="2"/>
        <v>67.400000000000006</v>
      </c>
      <c r="H14" s="90">
        <v>960573095.87</v>
      </c>
      <c r="I14" s="24"/>
      <c r="K14" s="24"/>
      <c r="M14" s="23"/>
      <c r="O14" s="23"/>
      <c r="U14" s="24"/>
      <c r="W14" s="24"/>
      <c r="X14" s="92">
        <v>647595802.55999994</v>
      </c>
    </row>
    <row r="15" spans="1:24" s="16" customFormat="1" ht="45">
      <c r="A15" s="25">
        <v>611</v>
      </c>
      <c r="B15" s="26" t="s">
        <v>20</v>
      </c>
      <c r="C15" s="19">
        <f t="shared" si="0"/>
        <v>50691.680770000006</v>
      </c>
      <c r="D15" s="19">
        <f t="shared" si="1"/>
        <v>55671.569170000002</v>
      </c>
      <c r="E15" s="19">
        <f t="shared" si="3"/>
        <v>4979.8883999999962</v>
      </c>
      <c r="F15" s="20">
        <f t="shared" si="2"/>
        <v>109.8</v>
      </c>
      <c r="H15" s="90">
        <v>50691680.770000003</v>
      </c>
      <c r="I15" s="24"/>
      <c r="K15" s="24"/>
      <c r="M15" s="23"/>
      <c r="O15" s="23"/>
      <c r="U15" s="24"/>
      <c r="W15" s="24"/>
      <c r="X15" s="92">
        <v>55671569.170000002</v>
      </c>
    </row>
    <row r="16" spans="1:24" s="16" customFormat="1" ht="30">
      <c r="A16" s="25">
        <v>617</v>
      </c>
      <c r="B16" s="26" t="s">
        <v>21</v>
      </c>
      <c r="C16" s="19">
        <f t="shared" si="0"/>
        <v>48078.871279999999</v>
      </c>
      <c r="D16" s="19">
        <f t="shared" ref="D16:D22" si="4">X16/1000</f>
        <v>66605.621189999991</v>
      </c>
      <c r="E16" s="19">
        <f t="shared" si="3"/>
        <v>18526.749909999991</v>
      </c>
      <c r="F16" s="20">
        <f t="shared" si="2"/>
        <v>138.5</v>
      </c>
      <c r="H16" s="90">
        <v>48078871.280000001</v>
      </c>
      <c r="I16" s="24"/>
      <c r="K16" s="24"/>
      <c r="M16" s="23"/>
      <c r="O16" s="23"/>
      <c r="U16" s="24"/>
      <c r="W16" s="24"/>
      <c r="X16" s="92">
        <v>66605621.189999998</v>
      </c>
    </row>
    <row r="17" spans="1:32" s="16" customFormat="1" ht="30">
      <c r="A17" s="25">
        <v>618</v>
      </c>
      <c r="B17" s="26" t="s">
        <v>22</v>
      </c>
      <c r="C17" s="19">
        <f t="shared" si="0"/>
        <v>46149.376729999996</v>
      </c>
      <c r="D17" s="19">
        <f t="shared" si="4"/>
        <v>59742.995649999997</v>
      </c>
      <c r="E17" s="19">
        <f t="shared" si="3"/>
        <v>13593.618920000001</v>
      </c>
      <c r="F17" s="20">
        <f t="shared" si="2"/>
        <v>129.5</v>
      </c>
      <c r="H17" s="90">
        <v>46149376.729999997</v>
      </c>
      <c r="I17" s="24"/>
      <c r="K17" s="24"/>
      <c r="M17" s="23"/>
      <c r="O17" s="23"/>
      <c r="U17" s="24"/>
      <c r="W17" s="24"/>
      <c r="X17" s="92">
        <v>59742995.649999999</v>
      </c>
    </row>
    <row r="18" spans="1:32" s="16" customFormat="1" ht="30">
      <c r="A18" s="25">
        <v>619</v>
      </c>
      <c r="B18" s="26" t="s">
        <v>23</v>
      </c>
      <c r="C18" s="19">
        <v>85551</v>
      </c>
      <c r="D18" s="19">
        <f t="shared" si="4"/>
        <v>96414.889219999997</v>
      </c>
      <c r="E18" s="19">
        <f t="shared" si="3"/>
        <v>10863.889219999997</v>
      </c>
      <c r="F18" s="20">
        <f t="shared" si="2"/>
        <v>112.7</v>
      </c>
      <c r="H18" s="90">
        <v>85550408.5</v>
      </c>
      <c r="I18" s="24"/>
      <c r="K18" s="24"/>
      <c r="M18" s="23"/>
      <c r="O18" s="23"/>
      <c r="U18" s="24"/>
      <c r="W18" s="24"/>
      <c r="X18" s="92">
        <v>96414889.219999999</v>
      </c>
      <c r="AD18"/>
      <c r="AE18"/>
      <c r="AF18"/>
    </row>
    <row r="19" spans="1:32" s="16" customFormat="1" ht="30">
      <c r="A19" s="25">
        <v>620</v>
      </c>
      <c r="B19" s="26" t="s">
        <v>24</v>
      </c>
      <c r="C19" s="19">
        <f t="shared" si="0"/>
        <v>122073.20461</v>
      </c>
      <c r="D19" s="19">
        <f t="shared" si="4"/>
        <v>161371.97687000001</v>
      </c>
      <c r="E19" s="19">
        <f t="shared" si="3"/>
        <v>39298.772260000012</v>
      </c>
      <c r="F19" s="20">
        <f t="shared" si="2"/>
        <v>132.19999999999999</v>
      </c>
      <c r="H19" s="90">
        <v>122073204.61</v>
      </c>
      <c r="I19" s="24"/>
      <c r="K19" s="24"/>
      <c r="M19" s="23"/>
      <c r="O19" s="23"/>
      <c r="U19" s="24"/>
      <c r="W19" s="24"/>
      <c r="X19" s="92">
        <v>161371976.87</v>
      </c>
      <c r="AD19"/>
      <c r="AE19"/>
      <c r="AF19"/>
    </row>
    <row r="20" spans="1:32" s="16" customFormat="1" ht="30">
      <c r="A20" s="25">
        <v>621</v>
      </c>
      <c r="B20" s="26" t="s">
        <v>25</v>
      </c>
      <c r="C20" s="19">
        <f t="shared" si="0"/>
        <v>235771.33458000002</v>
      </c>
      <c r="D20" s="19">
        <v>309295</v>
      </c>
      <c r="E20" s="19">
        <f t="shared" si="3"/>
        <v>73523.665419999976</v>
      </c>
      <c r="F20" s="20">
        <f t="shared" si="2"/>
        <v>131.19999999999999</v>
      </c>
      <c r="H20" s="90">
        <v>235771334.58000001</v>
      </c>
      <c r="I20" s="24"/>
      <c r="K20" s="24"/>
      <c r="M20" s="23"/>
      <c r="O20" s="23"/>
      <c r="U20" s="24"/>
      <c r="W20" s="24"/>
      <c r="X20" s="94">
        <v>309295546.04000002</v>
      </c>
      <c r="AD20"/>
      <c r="AE20"/>
      <c r="AF20"/>
    </row>
    <row r="21" spans="1:32" s="16" customFormat="1" ht="45">
      <c r="A21" s="25">
        <v>624</v>
      </c>
      <c r="B21" s="26" t="s">
        <v>26</v>
      </c>
      <c r="C21" s="19">
        <f t="shared" si="0"/>
        <v>24210.23026</v>
      </c>
      <c r="D21" s="19">
        <f t="shared" si="4"/>
        <v>35063.36679</v>
      </c>
      <c r="E21" s="19">
        <f t="shared" si="3"/>
        <v>10853.13653</v>
      </c>
      <c r="F21" s="20">
        <f t="shared" si="2"/>
        <v>144.80000000000001</v>
      </c>
      <c r="H21" s="90">
        <v>24210230.260000002</v>
      </c>
      <c r="I21" s="24"/>
      <c r="K21" s="24"/>
      <c r="M21" s="23"/>
      <c r="O21" s="23"/>
      <c r="U21" s="24"/>
      <c r="W21" s="24"/>
      <c r="X21" s="92">
        <v>35063366.789999999</v>
      </c>
      <c r="AD21"/>
      <c r="AE21"/>
      <c r="AF21"/>
    </row>
    <row r="22" spans="1:32" s="16" customFormat="1" ht="30.75" thickBot="1">
      <c r="A22" s="27">
        <v>643</v>
      </c>
      <c r="B22" s="28" t="s">
        <v>27</v>
      </c>
      <c r="C22" s="19">
        <f t="shared" si="0"/>
        <v>4121.0387000000001</v>
      </c>
      <c r="D22" s="19">
        <f t="shared" si="4"/>
        <v>5424.3701100000008</v>
      </c>
      <c r="E22" s="19">
        <f t="shared" si="3"/>
        <v>1303.3314100000007</v>
      </c>
      <c r="F22" s="20">
        <f t="shared" si="2"/>
        <v>131.6</v>
      </c>
      <c r="H22" s="89">
        <v>4121038.7</v>
      </c>
      <c r="I22" s="29"/>
      <c r="K22" s="29"/>
      <c r="M22" s="30"/>
      <c r="O22" s="30"/>
      <c r="U22" s="29"/>
      <c r="W22" s="29"/>
      <c r="X22" s="93">
        <v>5424370.1100000003</v>
      </c>
      <c r="AD22"/>
      <c r="AE22"/>
      <c r="AF22"/>
    </row>
    <row r="23" spans="1:32" s="31" customFormat="1" ht="15">
      <c r="A23" s="83" t="s">
        <v>28</v>
      </c>
      <c r="B23" s="84"/>
      <c r="C23" s="19">
        <f>SUM(C7:C22)</f>
        <v>3936457.4283499997</v>
      </c>
      <c r="D23" s="19">
        <v>3427414</v>
      </c>
      <c r="E23" s="19">
        <f>D23-C23</f>
        <v>-509043.42834999971</v>
      </c>
      <c r="F23" s="20">
        <f t="shared" si="2"/>
        <v>87.1</v>
      </c>
      <c r="G23" s="16"/>
      <c r="H23" s="33">
        <f>SUM(H7:H22)</f>
        <v>3936456836.8500004</v>
      </c>
      <c r="U23" s="33">
        <f>SUM(U7:U22)</f>
        <v>0</v>
      </c>
      <c r="V23" s="33"/>
      <c r="W23" s="33">
        <f>SUM(W7:W22)</f>
        <v>0</v>
      </c>
      <c r="X23" s="33">
        <f>SUM(X7:X22)</f>
        <v>3427413883.4399996</v>
      </c>
      <c r="Z23" s="33"/>
    </row>
    <row r="24" spans="1:32" ht="12.6" customHeight="1">
      <c r="A24" s="34"/>
      <c r="B24" s="35"/>
      <c r="C24" s="36"/>
      <c r="D24" s="34"/>
      <c r="E24" s="37"/>
      <c r="F24" s="9"/>
    </row>
    <row r="25" spans="1:32" ht="16.899999999999999" customHeight="1">
      <c r="A25" s="34"/>
      <c r="B25" s="35"/>
      <c r="C25" s="36"/>
      <c r="D25" s="34"/>
      <c r="E25" s="38"/>
      <c r="F25" s="39"/>
      <c r="G25" s="39"/>
      <c r="H25" s="80">
        <f>100-F23</f>
        <v>12.900000000000006</v>
      </c>
    </row>
    <row r="26" spans="1:32" ht="16.899999999999999" hidden="1" customHeight="1">
      <c r="A26" s="34" t="s">
        <v>29</v>
      </c>
      <c r="B26" s="40"/>
      <c r="C26" s="41"/>
      <c r="D26" s="34"/>
      <c r="E26" s="38"/>
      <c r="F26" s="39"/>
      <c r="G26" s="39"/>
    </row>
    <row r="27" spans="1:32" ht="16.899999999999999" hidden="1" customHeight="1">
      <c r="A27" s="34" t="s">
        <v>30</v>
      </c>
      <c r="B27" s="40"/>
      <c r="C27" s="41"/>
      <c r="D27" s="34"/>
      <c r="E27" s="38"/>
      <c r="F27" s="39"/>
      <c r="G27" s="39"/>
    </row>
    <row r="28" spans="1:32" ht="15.75" hidden="1">
      <c r="A28" s="34" t="s">
        <v>31</v>
      </c>
      <c r="B28" s="42"/>
      <c r="C28" s="43"/>
      <c r="E28" s="39"/>
    </row>
    <row r="29" spans="1:32" ht="15" hidden="1">
      <c r="A29" s="34" t="s">
        <v>32</v>
      </c>
      <c r="B29" s="42"/>
      <c r="C29" s="38"/>
      <c r="F29" s="38" t="s">
        <v>33</v>
      </c>
      <c r="G29" s="38"/>
    </row>
    <row r="30" spans="1:32">
      <c r="X30" s="44"/>
    </row>
    <row r="31" spans="1:32">
      <c r="A31" s="2"/>
      <c r="B31" s="2"/>
      <c r="C31" s="2"/>
      <c r="D31" s="2"/>
      <c r="E31" s="2"/>
    </row>
    <row r="34" spans="5:5">
      <c r="E34" s="45"/>
    </row>
  </sheetData>
  <mergeCells count="4">
    <mergeCell ref="A2:F2"/>
    <mergeCell ref="A3:F3"/>
    <mergeCell ref="A4:F4"/>
    <mergeCell ref="A23:B23"/>
  </mergeCells>
  <pageMargins left="0.36000001430511502" right="0.229999989271164" top="0.27559053897857699" bottom="0.74803149700164795" header="0.15748031437397" footer="0.31496062874794001"/>
  <pageSetup paperSize="9" scale="9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85" t="s">
        <v>34</v>
      </c>
      <c r="B1" s="85"/>
      <c r="C1" s="85"/>
      <c r="D1" s="85"/>
      <c r="E1" s="85"/>
      <c r="F1" s="85"/>
    </row>
    <row r="2" spans="1:6" ht="15.75">
      <c r="A2" s="85" t="s">
        <v>35</v>
      </c>
      <c r="B2" s="85"/>
      <c r="C2" s="85"/>
      <c r="D2" s="85"/>
      <c r="E2" s="85"/>
      <c r="F2" s="85"/>
    </row>
    <row r="3" spans="1:6" ht="15.75">
      <c r="A3" s="86" t="s">
        <v>57</v>
      </c>
      <c r="B3" s="86"/>
      <c r="C3" s="86"/>
      <c r="D3" s="86"/>
      <c r="E3" s="86"/>
      <c r="F3" s="86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70">
        <v>600</v>
      </c>
      <c r="B6" s="71" t="s">
        <v>12</v>
      </c>
      <c r="C6" s="69">
        <v>38310</v>
      </c>
      <c r="D6" s="69">
        <v>41636</v>
      </c>
      <c r="E6" s="72">
        <f t="shared" ref="E6:E21" si="0">D6-C6</f>
        <v>3326</v>
      </c>
      <c r="F6" s="73">
        <f t="shared" ref="F6:F22" si="1">ROUND(D6/C6*100, 1)</f>
        <v>108.7</v>
      </c>
    </row>
    <row r="7" spans="1:6" s="16" customFormat="1" ht="15">
      <c r="A7" s="74">
        <v>601</v>
      </c>
      <c r="B7" s="75" t="s">
        <v>13</v>
      </c>
      <c r="C7" s="69">
        <v>207841</v>
      </c>
      <c r="D7" s="69">
        <v>226861</v>
      </c>
      <c r="E7" s="76">
        <f t="shared" si="0"/>
        <v>19020</v>
      </c>
      <c r="F7" s="73">
        <f t="shared" si="1"/>
        <v>109.2</v>
      </c>
    </row>
    <row r="8" spans="1:6" s="16" customFormat="1" ht="30">
      <c r="A8" s="74">
        <v>602</v>
      </c>
      <c r="B8" s="75" t="s">
        <v>14</v>
      </c>
      <c r="C8" s="69">
        <v>69115</v>
      </c>
      <c r="D8" s="69">
        <v>126924</v>
      </c>
      <c r="E8" s="76">
        <f t="shared" si="0"/>
        <v>57809</v>
      </c>
      <c r="F8" s="73">
        <f t="shared" si="1"/>
        <v>183.6</v>
      </c>
    </row>
    <row r="9" spans="1:6" s="16" customFormat="1" ht="30">
      <c r="A9" s="74">
        <v>604</v>
      </c>
      <c r="B9" s="75" t="s">
        <v>15</v>
      </c>
      <c r="C9" s="69">
        <v>94873</v>
      </c>
      <c r="D9" s="69">
        <v>111992</v>
      </c>
      <c r="E9" s="76">
        <f t="shared" si="0"/>
        <v>17119</v>
      </c>
      <c r="F9" s="73">
        <f t="shared" si="1"/>
        <v>118</v>
      </c>
    </row>
    <row r="10" spans="1:6" s="16" customFormat="1" ht="30" customHeight="1">
      <c r="A10" s="74">
        <v>605</v>
      </c>
      <c r="B10" s="75" t="s">
        <v>40</v>
      </c>
      <c r="C10" s="69">
        <v>25210</v>
      </c>
      <c r="D10" s="69">
        <v>26425</v>
      </c>
      <c r="E10" s="76">
        <f t="shared" si="0"/>
        <v>1215</v>
      </c>
      <c r="F10" s="73">
        <f t="shared" si="1"/>
        <v>104.8</v>
      </c>
    </row>
    <row r="11" spans="1:6" s="16" customFormat="1" ht="30">
      <c r="A11" s="74">
        <v>606</v>
      </c>
      <c r="B11" s="75" t="s">
        <v>17</v>
      </c>
      <c r="C11" s="69">
        <v>2704190</v>
      </c>
      <c r="D11" s="69">
        <v>3052729</v>
      </c>
      <c r="E11" s="76">
        <f t="shared" si="0"/>
        <v>348539</v>
      </c>
      <c r="F11" s="73">
        <f t="shared" si="1"/>
        <v>112.9</v>
      </c>
    </row>
    <row r="12" spans="1:6" s="16" customFormat="1" ht="30" customHeight="1">
      <c r="A12" s="74">
        <v>607</v>
      </c>
      <c r="B12" s="75" t="s">
        <v>18</v>
      </c>
      <c r="C12" s="69">
        <v>524814</v>
      </c>
      <c r="D12" s="69">
        <v>322689</v>
      </c>
      <c r="E12" s="76">
        <f t="shared" si="0"/>
        <v>-202125</v>
      </c>
      <c r="F12" s="77">
        <f t="shared" si="1"/>
        <v>61.5</v>
      </c>
    </row>
    <row r="13" spans="1:6" s="16" customFormat="1" ht="45">
      <c r="A13" s="74">
        <v>609</v>
      </c>
      <c r="B13" s="75" t="s">
        <v>19</v>
      </c>
      <c r="C13" s="69">
        <v>1579866</v>
      </c>
      <c r="D13" s="69">
        <v>1642740</v>
      </c>
      <c r="E13" s="76">
        <f t="shared" si="0"/>
        <v>62874</v>
      </c>
      <c r="F13" s="73">
        <f t="shared" si="1"/>
        <v>104</v>
      </c>
    </row>
    <row r="14" spans="1:6" s="16" customFormat="1" ht="30">
      <c r="A14" s="74">
        <v>611</v>
      </c>
      <c r="B14" s="75" t="s">
        <v>20</v>
      </c>
      <c r="C14" s="69">
        <v>153880</v>
      </c>
      <c r="D14" s="69">
        <v>161168</v>
      </c>
      <c r="E14" s="76">
        <f t="shared" si="0"/>
        <v>7288</v>
      </c>
      <c r="F14" s="73">
        <f t="shared" si="1"/>
        <v>104.7</v>
      </c>
    </row>
    <row r="15" spans="1:6" s="16" customFormat="1" ht="30">
      <c r="A15" s="74">
        <v>617</v>
      </c>
      <c r="B15" s="75" t="s">
        <v>21</v>
      </c>
      <c r="C15" s="69">
        <v>92678</v>
      </c>
      <c r="D15" s="69">
        <v>120692</v>
      </c>
      <c r="E15" s="76">
        <f t="shared" si="0"/>
        <v>28014</v>
      </c>
      <c r="F15" s="73">
        <f t="shared" si="1"/>
        <v>130.19999999999999</v>
      </c>
    </row>
    <row r="16" spans="1:6" s="16" customFormat="1" ht="30">
      <c r="A16" s="74">
        <v>618</v>
      </c>
      <c r="B16" s="75" t="s">
        <v>22</v>
      </c>
      <c r="C16" s="69">
        <v>85524</v>
      </c>
      <c r="D16" s="69">
        <v>100696</v>
      </c>
      <c r="E16" s="76">
        <f t="shared" si="0"/>
        <v>15172</v>
      </c>
      <c r="F16" s="73">
        <f t="shared" si="1"/>
        <v>117.7</v>
      </c>
    </row>
    <row r="17" spans="1:7" s="16" customFormat="1" ht="30">
      <c r="A17" s="74">
        <v>619</v>
      </c>
      <c r="B17" s="75" t="s">
        <v>23</v>
      </c>
      <c r="C17" s="69">
        <v>141430</v>
      </c>
      <c r="D17" s="69">
        <v>188633</v>
      </c>
      <c r="E17" s="76">
        <f t="shared" si="0"/>
        <v>47203</v>
      </c>
      <c r="F17" s="73">
        <f t="shared" si="1"/>
        <v>133.4</v>
      </c>
    </row>
    <row r="18" spans="1:7" s="16" customFormat="1" ht="30">
      <c r="A18" s="74">
        <v>620</v>
      </c>
      <c r="B18" s="75" t="s">
        <v>24</v>
      </c>
      <c r="C18" s="69">
        <v>950317</v>
      </c>
      <c r="D18" s="69">
        <v>963333</v>
      </c>
      <c r="E18" s="76">
        <f t="shared" si="0"/>
        <v>13016</v>
      </c>
      <c r="F18" s="73">
        <f t="shared" si="1"/>
        <v>101.4</v>
      </c>
    </row>
    <row r="19" spans="1:7" s="16" customFormat="1" ht="30">
      <c r="A19" s="74">
        <v>621</v>
      </c>
      <c r="B19" s="75" t="s">
        <v>25</v>
      </c>
      <c r="C19" s="69">
        <v>945515</v>
      </c>
      <c r="D19" s="69">
        <v>318289</v>
      </c>
      <c r="E19" s="76">
        <f t="shared" si="0"/>
        <v>-627226</v>
      </c>
      <c r="F19" s="73">
        <f t="shared" si="1"/>
        <v>33.700000000000003</v>
      </c>
    </row>
    <row r="20" spans="1:7" s="16" customFormat="1" ht="45">
      <c r="A20" s="74">
        <v>624</v>
      </c>
      <c r="B20" s="75" t="s">
        <v>26</v>
      </c>
      <c r="C20" s="69">
        <v>60334</v>
      </c>
      <c r="D20" s="69">
        <v>60279</v>
      </c>
      <c r="E20" s="76">
        <f t="shared" si="0"/>
        <v>-55</v>
      </c>
      <c r="F20" s="73">
        <f t="shared" si="1"/>
        <v>99.9</v>
      </c>
    </row>
    <row r="21" spans="1:7" s="16" customFormat="1" ht="30">
      <c r="A21" s="78">
        <v>643</v>
      </c>
      <c r="B21" s="79" t="s">
        <v>27</v>
      </c>
      <c r="C21" s="69">
        <v>11337</v>
      </c>
      <c r="D21" s="69">
        <v>11606</v>
      </c>
      <c r="E21" s="76">
        <f t="shared" si="0"/>
        <v>269</v>
      </c>
      <c r="F21" s="73">
        <f t="shared" si="1"/>
        <v>102.4</v>
      </c>
    </row>
    <row r="22" spans="1:7" s="31" customFormat="1" ht="14.25">
      <c r="A22" s="87" t="s">
        <v>28</v>
      </c>
      <c r="B22" s="88"/>
      <c r="C22" s="57">
        <f>SUM(C6:C21)</f>
        <v>7685234</v>
      </c>
      <c r="D22" s="57">
        <f>SUM(D6:D21)</f>
        <v>7476692</v>
      </c>
      <c r="E22" s="58">
        <f>SUM(E6:E21)</f>
        <v>-208542</v>
      </c>
      <c r="F22" s="59">
        <f t="shared" si="1"/>
        <v>97.3</v>
      </c>
    </row>
    <row r="23" spans="1:7">
      <c r="A23" s="60"/>
      <c r="B23" s="60"/>
      <c r="C23" s="60"/>
      <c r="D23" s="60"/>
      <c r="E23" s="60"/>
    </row>
    <row r="24" spans="1:7" ht="12.6" customHeight="1">
      <c r="A24" s="34" t="s">
        <v>47</v>
      </c>
      <c r="B24" s="40"/>
      <c r="C24" s="41"/>
      <c r="D24" s="34"/>
      <c r="E24" s="60"/>
    </row>
    <row r="25" spans="1:7" ht="1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>
      <c r="A26" s="34" t="s">
        <v>49</v>
      </c>
      <c r="B26" s="40"/>
      <c r="C26" s="41"/>
      <c r="D26" s="34"/>
      <c r="E26" s="60"/>
      <c r="F26" s="39"/>
    </row>
    <row r="27" spans="1:7" ht="16.899999999999999" customHeight="1">
      <c r="A27" s="34" t="s">
        <v>50</v>
      </c>
      <c r="B27" s="40"/>
      <c r="C27" s="41"/>
      <c r="D27" s="34"/>
      <c r="E27" s="38"/>
      <c r="F27" s="39"/>
    </row>
    <row r="28" spans="1:7" ht="15.75">
      <c r="A28" s="34" t="s">
        <v>51</v>
      </c>
      <c r="B28" s="42"/>
      <c r="C28" s="43"/>
      <c r="E28" s="39"/>
    </row>
    <row r="29" spans="1:7" ht="15">
      <c r="A29" s="34" t="s">
        <v>32</v>
      </c>
      <c r="B29" s="42"/>
      <c r="C29" s="38"/>
      <c r="F29" s="38" t="s">
        <v>52</v>
      </c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85" t="s">
        <v>34</v>
      </c>
      <c r="B1" s="85"/>
      <c r="C1" s="85"/>
      <c r="D1" s="85"/>
      <c r="E1" s="85"/>
      <c r="F1" s="85"/>
    </row>
    <row r="2" spans="1:6" ht="15.75">
      <c r="A2" s="85" t="s">
        <v>35</v>
      </c>
      <c r="B2" s="85"/>
      <c r="C2" s="85"/>
      <c r="D2" s="85"/>
      <c r="E2" s="85"/>
      <c r="F2" s="85"/>
    </row>
    <row r="3" spans="1:6" ht="15.75">
      <c r="A3" s="86" t="s">
        <v>58</v>
      </c>
      <c r="B3" s="86"/>
      <c r="C3" s="86"/>
      <c r="D3" s="86"/>
      <c r="E3" s="86"/>
      <c r="F3" s="86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70">
        <v>600</v>
      </c>
      <c r="B6" s="71" t="s">
        <v>12</v>
      </c>
      <c r="C6" s="69">
        <v>44795</v>
      </c>
      <c r="D6" s="69">
        <v>49186</v>
      </c>
      <c r="E6" s="72">
        <f t="shared" ref="E6:E21" si="0">D6-C6</f>
        <v>4391</v>
      </c>
      <c r="F6" s="73">
        <f t="shared" ref="F6:F22" si="1">ROUND(D6/C6*100, 1)</f>
        <v>109.8</v>
      </c>
    </row>
    <row r="7" spans="1:6" s="16" customFormat="1" ht="15">
      <c r="A7" s="74">
        <v>601</v>
      </c>
      <c r="B7" s="75" t="s">
        <v>13</v>
      </c>
      <c r="C7" s="69">
        <v>229422</v>
      </c>
      <c r="D7" s="69">
        <v>252436</v>
      </c>
      <c r="E7" s="76">
        <f t="shared" si="0"/>
        <v>23014</v>
      </c>
      <c r="F7" s="73">
        <f t="shared" si="1"/>
        <v>110</v>
      </c>
    </row>
    <row r="8" spans="1:6" s="16" customFormat="1" ht="30">
      <c r="A8" s="74">
        <v>602</v>
      </c>
      <c r="B8" s="75" t="s">
        <v>14</v>
      </c>
      <c r="C8" s="69">
        <v>76567</v>
      </c>
      <c r="D8" s="69">
        <v>142673</v>
      </c>
      <c r="E8" s="76">
        <f t="shared" si="0"/>
        <v>66106</v>
      </c>
      <c r="F8" s="73">
        <f t="shared" si="1"/>
        <v>186.3</v>
      </c>
    </row>
    <row r="9" spans="1:6" s="16" customFormat="1" ht="30">
      <c r="A9" s="74">
        <v>604</v>
      </c>
      <c r="B9" s="75" t="s">
        <v>15</v>
      </c>
      <c r="C9" s="69">
        <v>105889</v>
      </c>
      <c r="D9" s="69">
        <v>124353</v>
      </c>
      <c r="E9" s="76">
        <f t="shared" si="0"/>
        <v>18464</v>
      </c>
      <c r="F9" s="73">
        <f t="shared" si="1"/>
        <v>117.4</v>
      </c>
    </row>
    <row r="10" spans="1:6" s="16" customFormat="1" ht="30" customHeight="1">
      <c r="A10" s="74">
        <v>605</v>
      </c>
      <c r="B10" s="75" t="s">
        <v>40</v>
      </c>
      <c r="C10" s="69">
        <v>27886</v>
      </c>
      <c r="D10" s="69">
        <v>29503</v>
      </c>
      <c r="E10" s="76">
        <f t="shared" si="0"/>
        <v>1617</v>
      </c>
      <c r="F10" s="73">
        <f t="shared" si="1"/>
        <v>105.8</v>
      </c>
    </row>
    <row r="11" spans="1:6" s="16" customFormat="1" ht="30">
      <c r="A11" s="74">
        <v>606</v>
      </c>
      <c r="B11" s="75" t="s">
        <v>17</v>
      </c>
      <c r="C11" s="69">
        <v>3021732</v>
      </c>
      <c r="D11" s="69">
        <v>3423562</v>
      </c>
      <c r="E11" s="76">
        <f t="shared" si="0"/>
        <v>401830</v>
      </c>
      <c r="F11" s="73">
        <f t="shared" si="1"/>
        <v>113.3</v>
      </c>
    </row>
    <row r="12" spans="1:6" s="16" customFormat="1" ht="30" customHeight="1">
      <c r="A12" s="74">
        <v>607</v>
      </c>
      <c r="B12" s="75" t="s">
        <v>18</v>
      </c>
      <c r="C12" s="69">
        <v>563017</v>
      </c>
      <c r="D12" s="69">
        <v>357846</v>
      </c>
      <c r="E12" s="76">
        <f t="shared" si="0"/>
        <v>-205171</v>
      </c>
      <c r="F12" s="77">
        <f t="shared" si="1"/>
        <v>63.6</v>
      </c>
    </row>
    <row r="13" spans="1:6" s="16" customFormat="1" ht="45">
      <c r="A13" s="74">
        <v>609</v>
      </c>
      <c r="B13" s="75" t="s">
        <v>19</v>
      </c>
      <c r="C13" s="69">
        <v>1734127</v>
      </c>
      <c r="D13" s="69">
        <v>1804507</v>
      </c>
      <c r="E13" s="76">
        <f t="shared" si="0"/>
        <v>70380</v>
      </c>
      <c r="F13" s="73">
        <f t="shared" si="1"/>
        <v>104.1</v>
      </c>
    </row>
    <row r="14" spans="1:6" s="16" customFormat="1" ht="30">
      <c r="A14" s="74">
        <v>611</v>
      </c>
      <c r="B14" s="75" t="s">
        <v>20</v>
      </c>
      <c r="C14" s="69">
        <v>169333</v>
      </c>
      <c r="D14" s="69">
        <v>182843</v>
      </c>
      <c r="E14" s="76">
        <f t="shared" si="0"/>
        <v>13510</v>
      </c>
      <c r="F14" s="73">
        <f t="shared" si="1"/>
        <v>108</v>
      </c>
    </row>
    <row r="15" spans="1:6" s="16" customFormat="1" ht="30">
      <c r="A15" s="74">
        <v>617</v>
      </c>
      <c r="B15" s="75" t="s">
        <v>21</v>
      </c>
      <c r="C15" s="69">
        <v>99878</v>
      </c>
      <c r="D15" s="69">
        <v>129435</v>
      </c>
      <c r="E15" s="76">
        <f t="shared" si="0"/>
        <v>29557</v>
      </c>
      <c r="F15" s="73">
        <f t="shared" si="1"/>
        <v>129.6</v>
      </c>
    </row>
    <row r="16" spans="1:6" s="16" customFormat="1" ht="30">
      <c r="A16" s="74">
        <v>618</v>
      </c>
      <c r="B16" s="75" t="s">
        <v>22</v>
      </c>
      <c r="C16" s="69">
        <v>93056</v>
      </c>
      <c r="D16" s="69">
        <v>111482</v>
      </c>
      <c r="E16" s="76">
        <f t="shared" si="0"/>
        <v>18426</v>
      </c>
      <c r="F16" s="73">
        <f t="shared" si="1"/>
        <v>119.8</v>
      </c>
    </row>
    <row r="17" spans="1:7" s="16" customFormat="1" ht="30">
      <c r="A17" s="74">
        <v>619</v>
      </c>
      <c r="B17" s="75" t="s">
        <v>23</v>
      </c>
      <c r="C17" s="69">
        <v>152824</v>
      </c>
      <c r="D17" s="69">
        <v>204064</v>
      </c>
      <c r="E17" s="76">
        <f t="shared" si="0"/>
        <v>51240</v>
      </c>
      <c r="F17" s="73">
        <f t="shared" si="1"/>
        <v>133.5</v>
      </c>
    </row>
    <row r="18" spans="1:7" s="16" customFormat="1" ht="30">
      <c r="A18" s="74">
        <v>620</v>
      </c>
      <c r="B18" s="75" t="s">
        <v>24</v>
      </c>
      <c r="C18" s="69">
        <v>1007206</v>
      </c>
      <c r="D18" s="69">
        <v>1217684</v>
      </c>
      <c r="E18" s="76">
        <f t="shared" si="0"/>
        <v>210478</v>
      </c>
      <c r="F18" s="73">
        <f t="shared" si="1"/>
        <v>120.9</v>
      </c>
    </row>
    <row r="19" spans="1:7" s="16" customFormat="1" ht="30">
      <c r="A19" s="74">
        <v>621</v>
      </c>
      <c r="B19" s="75" t="s">
        <v>25</v>
      </c>
      <c r="C19" s="69">
        <v>979665</v>
      </c>
      <c r="D19" s="69">
        <v>665297</v>
      </c>
      <c r="E19" s="76">
        <f t="shared" si="0"/>
        <v>-314368</v>
      </c>
      <c r="F19" s="73">
        <f t="shared" si="1"/>
        <v>67.900000000000006</v>
      </c>
    </row>
    <row r="20" spans="1:7" s="16" customFormat="1" ht="45">
      <c r="A20" s="74">
        <v>624</v>
      </c>
      <c r="B20" s="75" t="s">
        <v>26</v>
      </c>
      <c r="C20" s="69">
        <v>66092</v>
      </c>
      <c r="D20" s="69">
        <v>67530</v>
      </c>
      <c r="E20" s="76">
        <f t="shared" si="0"/>
        <v>1438</v>
      </c>
      <c r="F20" s="73">
        <f t="shared" si="1"/>
        <v>102.2</v>
      </c>
    </row>
    <row r="21" spans="1:7" s="16" customFormat="1" ht="30">
      <c r="A21" s="78">
        <v>643</v>
      </c>
      <c r="B21" s="79" t="s">
        <v>27</v>
      </c>
      <c r="C21" s="69">
        <v>12405</v>
      </c>
      <c r="D21" s="69">
        <v>12744</v>
      </c>
      <c r="E21" s="76">
        <f t="shared" si="0"/>
        <v>339</v>
      </c>
      <c r="F21" s="73">
        <f t="shared" si="1"/>
        <v>102.7</v>
      </c>
    </row>
    <row r="22" spans="1:7" s="31" customFormat="1" ht="14.25">
      <c r="A22" s="87" t="s">
        <v>28</v>
      </c>
      <c r="B22" s="88"/>
      <c r="C22" s="57">
        <f>SUM(C6:C21)</f>
        <v>8383894</v>
      </c>
      <c r="D22" s="57">
        <f>SUM(D6:D21)</f>
        <v>8775145</v>
      </c>
      <c r="E22" s="58">
        <f>SUM(E6:E21)</f>
        <v>391251</v>
      </c>
      <c r="F22" s="59">
        <f t="shared" si="1"/>
        <v>104.7</v>
      </c>
    </row>
    <row r="23" spans="1:7">
      <c r="A23" s="60"/>
      <c r="B23" s="60"/>
      <c r="C23" s="60"/>
      <c r="D23" s="60"/>
      <c r="E23" s="60"/>
    </row>
    <row r="24" spans="1:7" ht="12.6" customHeight="1">
      <c r="A24" s="34" t="s">
        <v>47</v>
      </c>
      <c r="B24" s="40"/>
      <c r="C24" s="41"/>
      <c r="D24" s="34"/>
      <c r="E24" s="60"/>
    </row>
    <row r="25" spans="1:7" ht="1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>
      <c r="A26" s="34" t="s">
        <v>49</v>
      </c>
      <c r="B26" s="40"/>
      <c r="C26" s="41"/>
      <c r="D26" s="34"/>
      <c r="E26" s="60"/>
      <c r="F26" s="39"/>
    </row>
    <row r="27" spans="1:7" ht="16.899999999999999" customHeight="1">
      <c r="A27" s="34" t="s">
        <v>50</v>
      </c>
      <c r="B27" s="40"/>
      <c r="C27" s="41"/>
      <c r="D27" s="34"/>
      <c r="E27" s="38"/>
      <c r="F27" s="39"/>
    </row>
    <row r="28" spans="1:7" ht="15.75">
      <c r="A28" s="34" t="s">
        <v>51</v>
      </c>
      <c r="B28" s="42"/>
      <c r="C28" s="43"/>
      <c r="E28" s="39"/>
    </row>
    <row r="29" spans="1:7" ht="15">
      <c r="A29" s="34" t="s">
        <v>32</v>
      </c>
      <c r="B29" s="42"/>
      <c r="C29" s="38"/>
      <c r="F29" s="38" t="s">
        <v>52</v>
      </c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IU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3" width="7.85546875" style="2" customWidth="1"/>
    <col min="194" max="250" width="8.85546875" style="2" customWidth="1"/>
    <col min="251" max="251" width="4.85546875" style="2" customWidth="1"/>
    <col min="252" max="252" width="41.42578125" style="2" customWidth="1"/>
    <col min="253" max="253" width="17.28515625" style="2" customWidth="1"/>
    <col min="254" max="255" width="17.28515625" style="2" hidden="1" bestFit="1" customWidth="1"/>
    <col min="256" max="256" width="17.28515625" style="2" bestFit="1" customWidth="1"/>
    <col min="257" max="16384" width="17.28515625" style="2"/>
  </cols>
  <sheetData>
    <row r="1" spans="1:6" ht="15.75">
      <c r="A1" s="85" t="s">
        <v>34</v>
      </c>
      <c r="B1" s="85"/>
      <c r="C1" s="85"/>
      <c r="D1" s="85"/>
      <c r="E1" s="85"/>
      <c r="F1" s="85"/>
    </row>
    <row r="2" spans="1:6" ht="15.75">
      <c r="A2" s="85" t="s">
        <v>35</v>
      </c>
      <c r="B2" s="85"/>
      <c r="C2" s="85"/>
      <c r="D2" s="85"/>
      <c r="E2" s="85"/>
      <c r="F2" s="85"/>
    </row>
    <row r="3" spans="1:6" ht="15.75">
      <c r="A3" s="86" t="s">
        <v>36</v>
      </c>
      <c r="B3" s="86"/>
      <c r="C3" s="86"/>
      <c r="D3" s="86"/>
      <c r="E3" s="86"/>
      <c r="F3" s="86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17">
        <v>600</v>
      </c>
      <c r="B6" s="18" t="s">
        <v>12</v>
      </c>
      <c r="C6" s="52">
        <v>6229</v>
      </c>
      <c r="D6" s="53">
        <v>6419</v>
      </c>
      <c r="E6" s="19">
        <f t="shared" ref="E6:E21" si="0">D6-C6</f>
        <v>190</v>
      </c>
      <c r="F6" s="20">
        <f t="shared" ref="F6:F22" si="1">ROUND(D6/C6*100, 1)</f>
        <v>103.1</v>
      </c>
    </row>
    <row r="7" spans="1:6" s="16" customFormat="1" ht="15">
      <c r="A7" s="25">
        <v>601</v>
      </c>
      <c r="B7" s="26" t="s">
        <v>13</v>
      </c>
      <c r="C7" s="52">
        <v>26785</v>
      </c>
      <c r="D7" s="53">
        <v>31587</v>
      </c>
      <c r="E7" s="54">
        <f t="shared" si="0"/>
        <v>4802</v>
      </c>
      <c r="F7" s="20">
        <f t="shared" si="1"/>
        <v>117.9</v>
      </c>
    </row>
    <row r="8" spans="1:6" s="16" customFormat="1" ht="30">
      <c r="A8" s="25">
        <v>602</v>
      </c>
      <c r="B8" s="26" t="s">
        <v>14</v>
      </c>
      <c r="C8" s="52">
        <v>8535</v>
      </c>
      <c r="D8" s="53">
        <v>7223</v>
      </c>
      <c r="E8" s="54">
        <f t="shared" si="0"/>
        <v>-1312</v>
      </c>
      <c r="F8" s="20">
        <f t="shared" si="1"/>
        <v>84.6</v>
      </c>
    </row>
    <row r="9" spans="1:6" s="16" customFormat="1" ht="30">
      <c r="A9" s="25">
        <v>604</v>
      </c>
      <c r="B9" s="26" t="s">
        <v>15</v>
      </c>
      <c r="C9" s="52">
        <v>21347</v>
      </c>
      <c r="D9" s="53">
        <v>25773</v>
      </c>
      <c r="E9" s="54">
        <f t="shared" si="0"/>
        <v>4426</v>
      </c>
      <c r="F9" s="20">
        <f t="shared" si="1"/>
        <v>120.7</v>
      </c>
    </row>
    <row r="10" spans="1:6" s="16" customFormat="1" ht="45">
      <c r="A10" s="25">
        <v>605</v>
      </c>
      <c r="B10" s="26" t="s">
        <v>40</v>
      </c>
      <c r="C10" s="52">
        <v>2487</v>
      </c>
      <c r="D10" s="53">
        <v>2718</v>
      </c>
      <c r="E10" s="54">
        <f t="shared" si="0"/>
        <v>231</v>
      </c>
      <c r="F10" s="20">
        <f t="shared" si="1"/>
        <v>109.3</v>
      </c>
    </row>
    <row r="11" spans="1:6" s="16" customFormat="1" ht="30">
      <c r="A11" s="25">
        <v>606</v>
      </c>
      <c r="B11" s="26" t="s">
        <v>17</v>
      </c>
      <c r="C11" s="52">
        <v>399795</v>
      </c>
      <c r="D11" s="53">
        <v>420277</v>
      </c>
      <c r="E11" s="54">
        <f t="shared" si="0"/>
        <v>20482</v>
      </c>
      <c r="F11" s="20">
        <f t="shared" si="1"/>
        <v>105.1</v>
      </c>
    </row>
    <row r="12" spans="1:6" s="16" customFormat="1" ht="45">
      <c r="A12" s="25">
        <v>607</v>
      </c>
      <c r="B12" s="26" t="s">
        <v>18</v>
      </c>
      <c r="C12" s="52">
        <v>28550</v>
      </c>
      <c r="D12" s="53">
        <v>34499</v>
      </c>
      <c r="E12" s="54">
        <f t="shared" si="0"/>
        <v>5949</v>
      </c>
      <c r="F12" s="32">
        <f t="shared" si="1"/>
        <v>120.8</v>
      </c>
    </row>
    <row r="13" spans="1:6" s="16" customFormat="1" ht="45">
      <c r="A13" s="25">
        <v>609</v>
      </c>
      <c r="B13" s="26" t="s">
        <v>19</v>
      </c>
      <c r="C13" s="52">
        <v>331620</v>
      </c>
      <c r="D13" s="53">
        <v>325447</v>
      </c>
      <c r="E13" s="54">
        <f t="shared" si="0"/>
        <v>-6173</v>
      </c>
      <c r="F13" s="20">
        <f t="shared" si="1"/>
        <v>98.1</v>
      </c>
    </row>
    <row r="14" spans="1:6" s="16" customFormat="1" ht="30">
      <c r="A14" s="25">
        <v>611</v>
      </c>
      <c r="B14" s="26" t="s">
        <v>20</v>
      </c>
      <c r="C14" s="52">
        <v>19273</v>
      </c>
      <c r="D14" s="53">
        <v>20453</v>
      </c>
      <c r="E14" s="54">
        <f t="shared" si="0"/>
        <v>1180</v>
      </c>
      <c r="F14" s="20">
        <f t="shared" si="1"/>
        <v>106.1</v>
      </c>
    </row>
    <row r="15" spans="1:6" s="16" customFormat="1" ht="30">
      <c r="A15" s="25">
        <v>617</v>
      </c>
      <c r="B15" s="26" t="s">
        <v>21</v>
      </c>
      <c r="C15" s="52">
        <v>13746</v>
      </c>
      <c r="D15" s="53">
        <v>16455</v>
      </c>
      <c r="E15" s="54">
        <f t="shared" si="0"/>
        <v>2709</v>
      </c>
      <c r="F15" s="20">
        <f t="shared" si="1"/>
        <v>119.7</v>
      </c>
    </row>
    <row r="16" spans="1:6" s="16" customFormat="1" ht="30">
      <c r="A16" s="25">
        <v>618</v>
      </c>
      <c r="B16" s="26" t="s">
        <v>22</v>
      </c>
      <c r="C16" s="52">
        <v>9007</v>
      </c>
      <c r="D16" s="53">
        <v>13533</v>
      </c>
      <c r="E16" s="54">
        <f t="shared" si="0"/>
        <v>4526</v>
      </c>
      <c r="F16" s="20">
        <f t="shared" si="1"/>
        <v>150.19999999999999</v>
      </c>
    </row>
    <row r="17" spans="1:7" s="16" customFormat="1" ht="30">
      <c r="A17" s="25">
        <v>619</v>
      </c>
      <c r="B17" s="26" t="s">
        <v>23</v>
      </c>
      <c r="C17" s="52">
        <v>23021</v>
      </c>
      <c r="D17" s="53">
        <v>28624</v>
      </c>
      <c r="E17" s="54">
        <f t="shared" si="0"/>
        <v>5603</v>
      </c>
      <c r="F17" s="20">
        <f t="shared" si="1"/>
        <v>124.3</v>
      </c>
    </row>
    <row r="18" spans="1:7" s="16" customFormat="1" ht="30">
      <c r="A18" s="25">
        <v>620</v>
      </c>
      <c r="B18" s="26" t="s">
        <v>24</v>
      </c>
      <c r="C18" s="52">
        <v>41255</v>
      </c>
      <c r="D18" s="53">
        <v>41400</v>
      </c>
      <c r="E18" s="54">
        <f t="shared" si="0"/>
        <v>145</v>
      </c>
      <c r="F18" s="20">
        <f t="shared" si="1"/>
        <v>100.4</v>
      </c>
    </row>
    <row r="19" spans="1:7" s="16" customFormat="1" ht="30">
      <c r="A19" s="25">
        <v>621</v>
      </c>
      <c r="B19" s="26" t="s">
        <v>25</v>
      </c>
      <c r="C19" s="52">
        <v>4084</v>
      </c>
      <c r="D19" s="53">
        <v>4634</v>
      </c>
      <c r="E19" s="54">
        <f t="shared" si="0"/>
        <v>550</v>
      </c>
      <c r="F19" s="20">
        <f t="shared" si="1"/>
        <v>113.5</v>
      </c>
    </row>
    <row r="20" spans="1:7" s="16" customFormat="1" ht="45">
      <c r="A20" s="25">
        <v>624</v>
      </c>
      <c r="B20" s="26" t="s">
        <v>26</v>
      </c>
      <c r="C20" s="52">
        <v>6993</v>
      </c>
      <c r="D20" s="53">
        <v>7997</v>
      </c>
      <c r="E20" s="54">
        <f t="shared" si="0"/>
        <v>1004</v>
      </c>
      <c r="F20" s="20">
        <f t="shared" si="1"/>
        <v>114.4</v>
      </c>
    </row>
    <row r="21" spans="1:7" s="16" customFormat="1" ht="30">
      <c r="A21" s="55">
        <v>643</v>
      </c>
      <c r="B21" s="28" t="s">
        <v>27</v>
      </c>
      <c r="C21" s="56">
        <v>1724</v>
      </c>
      <c r="D21" s="53">
        <v>1809</v>
      </c>
      <c r="E21" s="54">
        <f t="shared" si="0"/>
        <v>85</v>
      </c>
      <c r="F21" s="20">
        <f t="shared" si="1"/>
        <v>104.9</v>
      </c>
    </row>
    <row r="22" spans="1:7" s="31" customFormat="1" ht="14.25">
      <c r="A22" s="87" t="s">
        <v>28</v>
      </c>
      <c r="B22" s="88"/>
      <c r="C22" s="57">
        <f>SUM(C6:C21)</f>
        <v>944451</v>
      </c>
      <c r="D22" s="57">
        <f>SUM(D6:D21)</f>
        <v>988848</v>
      </c>
      <c r="E22" s="58">
        <f>SUM(E6:E21)</f>
        <v>44397</v>
      </c>
      <c r="F22" s="59">
        <f t="shared" si="1"/>
        <v>104.7</v>
      </c>
    </row>
    <row r="23" spans="1:7">
      <c r="A23" s="60"/>
      <c r="B23" s="60"/>
      <c r="C23" s="60"/>
      <c r="D23" s="60"/>
      <c r="E23" s="60"/>
    </row>
    <row r="24" spans="1:7" ht="12.6" customHeight="1">
      <c r="A24" s="61" t="s">
        <v>41</v>
      </c>
      <c r="B24" s="42"/>
      <c r="C24" s="43"/>
      <c r="D24" s="34"/>
      <c r="E24" s="60"/>
    </row>
    <row r="25" spans="1:7" ht="15.75">
      <c r="A25" s="61" t="s">
        <v>42</v>
      </c>
      <c r="B25" s="42"/>
      <c r="C25" s="43"/>
      <c r="D25" s="34"/>
      <c r="E25" s="60"/>
      <c r="F25" s="62"/>
      <c r="G25" s="63"/>
    </row>
    <row r="26" spans="1:7" s="64" customFormat="1" ht="15.75">
      <c r="A26" s="61" t="s">
        <v>32</v>
      </c>
      <c r="B26" s="42"/>
      <c r="C26" s="43"/>
      <c r="D26" s="34"/>
      <c r="E26" s="60"/>
      <c r="F26" s="39" t="s">
        <v>43</v>
      </c>
    </row>
    <row r="27" spans="1:7" ht="16.899999999999999" customHeight="1">
      <c r="A27" s="61"/>
      <c r="B27" s="42"/>
      <c r="C27" s="43"/>
      <c r="D27" s="34"/>
      <c r="E27" s="38"/>
      <c r="F27" s="39"/>
    </row>
    <row r="28" spans="1:7" ht="15.75">
      <c r="A28" s="61"/>
      <c r="B28" s="34"/>
      <c r="C28" s="65"/>
      <c r="E28" s="39"/>
    </row>
    <row r="29" spans="1:7" ht="15">
      <c r="A29" s="34"/>
      <c r="B29" s="66"/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IU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3" width="7.85546875" style="2" customWidth="1"/>
    <col min="194" max="250" width="8.85546875" style="2" customWidth="1"/>
    <col min="251" max="251" width="4.85546875" style="2" customWidth="1"/>
    <col min="252" max="252" width="41.42578125" style="2" customWidth="1"/>
    <col min="253" max="253" width="17.28515625" style="2" customWidth="1"/>
    <col min="254" max="255" width="17.28515625" style="2" hidden="1" bestFit="1" customWidth="1"/>
    <col min="256" max="256" width="17.28515625" style="2" bestFit="1" customWidth="1"/>
    <col min="257" max="16384" width="17.28515625" style="2"/>
  </cols>
  <sheetData>
    <row r="1" spans="1:6" ht="15.75">
      <c r="A1" s="85" t="s">
        <v>34</v>
      </c>
      <c r="B1" s="85"/>
      <c r="C1" s="85"/>
      <c r="D1" s="85"/>
      <c r="E1" s="85"/>
      <c r="F1" s="85"/>
    </row>
    <row r="2" spans="1:6" ht="15.75">
      <c r="A2" s="85" t="s">
        <v>35</v>
      </c>
      <c r="B2" s="85"/>
      <c r="C2" s="85"/>
      <c r="D2" s="85"/>
      <c r="E2" s="85"/>
      <c r="F2" s="85"/>
    </row>
    <row r="3" spans="1:6" ht="15.75">
      <c r="A3" s="86" t="s">
        <v>44</v>
      </c>
      <c r="B3" s="86"/>
      <c r="C3" s="86"/>
      <c r="D3" s="86"/>
      <c r="E3" s="86"/>
      <c r="F3" s="86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17">
        <v>600</v>
      </c>
      <c r="B6" s="18" t="s">
        <v>12</v>
      </c>
      <c r="C6" s="67">
        <v>9643</v>
      </c>
      <c r="D6" s="53">
        <v>10107</v>
      </c>
      <c r="E6" s="19">
        <f t="shared" ref="E6:E21" si="0">D6-C6</f>
        <v>464</v>
      </c>
      <c r="F6" s="20">
        <f t="shared" ref="F6:F22" si="1">ROUND(D6/C6*100, 1)</f>
        <v>104.8</v>
      </c>
    </row>
    <row r="7" spans="1:6" s="16" customFormat="1" ht="15">
      <c r="A7" s="25">
        <v>601</v>
      </c>
      <c r="B7" s="26" t="s">
        <v>13</v>
      </c>
      <c r="C7" s="67">
        <v>46681</v>
      </c>
      <c r="D7" s="53">
        <v>51591</v>
      </c>
      <c r="E7" s="54">
        <f t="shared" si="0"/>
        <v>4910</v>
      </c>
      <c r="F7" s="20">
        <f t="shared" si="1"/>
        <v>110.5</v>
      </c>
    </row>
    <row r="8" spans="1:6" s="16" customFormat="1" ht="30">
      <c r="A8" s="25">
        <v>602</v>
      </c>
      <c r="B8" s="26" t="s">
        <v>14</v>
      </c>
      <c r="C8" s="67">
        <v>15637</v>
      </c>
      <c r="D8" s="53">
        <v>13324</v>
      </c>
      <c r="E8" s="54">
        <f t="shared" si="0"/>
        <v>-2313</v>
      </c>
      <c r="F8" s="20">
        <f t="shared" si="1"/>
        <v>85.2</v>
      </c>
    </row>
    <row r="9" spans="1:6" s="16" customFormat="1" ht="30">
      <c r="A9" s="25">
        <v>604</v>
      </c>
      <c r="B9" s="26" t="s">
        <v>15</v>
      </c>
      <c r="C9" s="67">
        <v>29658</v>
      </c>
      <c r="D9" s="53">
        <v>36607</v>
      </c>
      <c r="E9" s="54">
        <f t="shared" si="0"/>
        <v>6949</v>
      </c>
      <c r="F9" s="20">
        <f t="shared" si="1"/>
        <v>123.4</v>
      </c>
    </row>
    <row r="10" spans="1:6" s="16" customFormat="1" ht="45">
      <c r="A10" s="25">
        <v>605</v>
      </c>
      <c r="B10" s="26" t="s">
        <v>40</v>
      </c>
      <c r="C10" s="67">
        <v>6468</v>
      </c>
      <c r="D10" s="53">
        <v>6975</v>
      </c>
      <c r="E10" s="54">
        <f t="shared" si="0"/>
        <v>507</v>
      </c>
      <c r="F10" s="20">
        <f t="shared" si="1"/>
        <v>107.8</v>
      </c>
    </row>
    <row r="11" spans="1:6" s="16" customFormat="1" ht="30">
      <c r="A11" s="25">
        <v>606</v>
      </c>
      <c r="B11" s="26" t="s">
        <v>17</v>
      </c>
      <c r="C11" s="67">
        <v>681081</v>
      </c>
      <c r="D11" s="53">
        <v>739539</v>
      </c>
      <c r="E11" s="54">
        <f t="shared" si="0"/>
        <v>58458</v>
      </c>
      <c r="F11" s="20">
        <f t="shared" si="1"/>
        <v>108.6</v>
      </c>
    </row>
    <row r="12" spans="1:6" s="16" customFormat="1" ht="45">
      <c r="A12" s="25">
        <v>607</v>
      </c>
      <c r="B12" s="26" t="s">
        <v>18</v>
      </c>
      <c r="C12" s="67">
        <v>133374</v>
      </c>
      <c r="D12" s="53">
        <v>76589</v>
      </c>
      <c r="E12" s="54">
        <f t="shared" si="0"/>
        <v>-56785</v>
      </c>
      <c r="F12" s="32">
        <f t="shared" si="1"/>
        <v>57.4</v>
      </c>
    </row>
    <row r="13" spans="1:6" s="16" customFormat="1" ht="45">
      <c r="A13" s="25">
        <v>609</v>
      </c>
      <c r="B13" s="26" t="s">
        <v>19</v>
      </c>
      <c r="C13" s="67">
        <v>493124</v>
      </c>
      <c r="D13" s="53">
        <v>505748</v>
      </c>
      <c r="E13" s="54">
        <f t="shared" si="0"/>
        <v>12624</v>
      </c>
      <c r="F13" s="20">
        <f t="shared" si="1"/>
        <v>102.6</v>
      </c>
    </row>
    <row r="14" spans="1:6" s="16" customFormat="1" ht="30">
      <c r="A14" s="25">
        <v>611</v>
      </c>
      <c r="B14" s="26" t="s">
        <v>20</v>
      </c>
      <c r="C14" s="67">
        <v>35841</v>
      </c>
      <c r="D14" s="53">
        <v>36083</v>
      </c>
      <c r="E14" s="54">
        <f t="shared" si="0"/>
        <v>242</v>
      </c>
      <c r="F14" s="20">
        <f t="shared" si="1"/>
        <v>100.7</v>
      </c>
    </row>
    <row r="15" spans="1:6" s="16" customFormat="1" ht="30">
      <c r="A15" s="25">
        <v>617</v>
      </c>
      <c r="B15" s="26" t="s">
        <v>21</v>
      </c>
      <c r="C15" s="67">
        <v>24897</v>
      </c>
      <c r="D15" s="53">
        <v>31267</v>
      </c>
      <c r="E15" s="54">
        <f t="shared" si="0"/>
        <v>6370</v>
      </c>
      <c r="F15" s="20">
        <f t="shared" si="1"/>
        <v>125.6</v>
      </c>
    </row>
    <row r="16" spans="1:6" s="16" customFormat="1" ht="30">
      <c r="A16" s="25">
        <v>618</v>
      </c>
      <c r="B16" s="26" t="s">
        <v>22</v>
      </c>
      <c r="C16" s="67">
        <v>20331</v>
      </c>
      <c r="D16" s="53">
        <v>24221</v>
      </c>
      <c r="E16" s="54">
        <f t="shared" si="0"/>
        <v>3890</v>
      </c>
      <c r="F16" s="20">
        <f t="shared" si="1"/>
        <v>119.1</v>
      </c>
    </row>
    <row r="17" spans="1:7" s="16" customFormat="1" ht="30">
      <c r="A17" s="25">
        <v>619</v>
      </c>
      <c r="B17" s="26" t="s">
        <v>23</v>
      </c>
      <c r="C17" s="67">
        <v>40865</v>
      </c>
      <c r="D17" s="53">
        <v>52986</v>
      </c>
      <c r="E17" s="54">
        <f t="shared" si="0"/>
        <v>12121</v>
      </c>
      <c r="F17" s="20">
        <f t="shared" si="1"/>
        <v>129.69999999999999</v>
      </c>
    </row>
    <row r="18" spans="1:7" s="16" customFormat="1" ht="30">
      <c r="A18" s="25">
        <v>620</v>
      </c>
      <c r="B18" s="26" t="s">
        <v>24</v>
      </c>
      <c r="C18" s="67">
        <v>84717</v>
      </c>
      <c r="D18" s="53">
        <v>111179</v>
      </c>
      <c r="E18" s="54">
        <f t="shared" si="0"/>
        <v>26462</v>
      </c>
      <c r="F18" s="20">
        <f t="shared" si="1"/>
        <v>131.19999999999999</v>
      </c>
    </row>
    <row r="19" spans="1:7" s="16" customFormat="1" ht="30">
      <c r="A19" s="25">
        <v>621</v>
      </c>
      <c r="B19" s="26" t="s">
        <v>25</v>
      </c>
      <c r="C19" s="67">
        <v>28968</v>
      </c>
      <c r="D19" s="53">
        <v>50105</v>
      </c>
      <c r="E19" s="54">
        <f t="shared" si="0"/>
        <v>21137</v>
      </c>
      <c r="F19" s="20">
        <f t="shared" si="1"/>
        <v>173</v>
      </c>
    </row>
    <row r="20" spans="1:7" s="16" customFormat="1" ht="45">
      <c r="A20" s="25">
        <v>624</v>
      </c>
      <c r="B20" s="26" t="s">
        <v>26</v>
      </c>
      <c r="C20" s="67">
        <v>12453</v>
      </c>
      <c r="D20" s="53">
        <v>14325</v>
      </c>
      <c r="E20" s="54">
        <f t="shared" si="0"/>
        <v>1872</v>
      </c>
      <c r="F20" s="20">
        <f t="shared" si="1"/>
        <v>115</v>
      </c>
    </row>
    <row r="21" spans="1:7" s="16" customFormat="1" ht="30">
      <c r="A21" s="55">
        <v>643</v>
      </c>
      <c r="B21" s="28" t="s">
        <v>27</v>
      </c>
      <c r="C21" s="68">
        <v>2982</v>
      </c>
      <c r="D21" s="53">
        <v>2877</v>
      </c>
      <c r="E21" s="54">
        <f t="shared" si="0"/>
        <v>-105</v>
      </c>
      <c r="F21" s="20">
        <f t="shared" si="1"/>
        <v>96.5</v>
      </c>
    </row>
    <row r="22" spans="1:7" s="31" customFormat="1" ht="14.25">
      <c r="A22" s="87" t="s">
        <v>28</v>
      </c>
      <c r="B22" s="88"/>
      <c r="C22" s="57">
        <f>SUM(C6:C21)</f>
        <v>1666720</v>
      </c>
      <c r="D22" s="57">
        <f>SUM(D6:D21)</f>
        <v>1763523</v>
      </c>
      <c r="E22" s="58">
        <f>SUM(E6:E21)</f>
        <v>96803</v>
      </c>
      <c r="F22" s="59">
        <f t="shared" si="1"/>
        <v>105.8</v>
      </c>
    </row>
    <row r="23" spans="1:7">
      <c r="A23" s="60"/>
      <c r="B23" s="60"/>
      <c r="C23" s="60"/>
      <c r="D23" s="60"/>
      <c r="E23" s="60"/>
    </row>
    <row r="24" spans="1:7" ht="12.6" customHeight="1">
      <c r="A24" s="61" t="s">
        <v>41</v>
      </c>
      <c r="B24" s="42"/>
      <c r="C24" s="43"/>
      <c r="D24" s="34"/>
      <c r="E24" s="60"/>
    </row>
    <row r="25" spans="1:7" ht="15.75">
      <c r="A25" s="61" t="s">
        <v>42</v>
      </c>
      <c r="B25" s="42"/>
      <c r="C25" s="43"/>
      <c r="D25" s="34"/>
      <c r="E25" s="60"/>
      <c r="F25" s="62"/>
      <c r="G25" s="63"/>
    </row>
    <row r="26" spans="1:7" s="64" customFormat="1" ht="15.75">
      <c r="A26" s="61" t="s">
        <v>32</v>
      </c>
      <c r="B26" s="42"/>
      <c r="C26" s="43"/>
      <c r="D26" s="34"/>
      <c r="E26" s="60"/>
      <c r="F26" s="39" t="s">
        <v>43</v>
      </c>
    </row>
    <row r="27" spans="1:7" ht="16.899999999999999" customHeight="1">
      <c r="A27" s="61"/>
      <c r="B27" s="42"/>
      <c r="C27" s="43"/>
      <c r="D27" s="34"/>
      <c r="E27" s="38"/>
      <c r="F27" s="39"/>
    </row>
    <row r="28" spans="1:7" ht="15.75">
      <c r="A28" s="61"/>
      <c r="B28" s="34"/>
      <c r="C28" s="65"/>
      <c r="E28" s="39"/>
    </row>
    <row r="29" spans="1:7" ht="15">
      <c r="A29" s="34"/>
      <c r="B29" s="66"/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85" t="s">
        <v>34</v>
      </c>
      <c r="B1" s="85"/>
      <c r="C1" s="85"/>
      <c r="D1" s="85"/>
      <c r="E1" s="85"/>
      <c r="F1" s="85"/>
    </row>
    <row r="2" spans="1:6" ht="15.75">
      <c r="A2" s="85" t="s">
        <v>35</v>
      </c>
      <c r="B2" s="85"/>
      <c r="C2" s="85"/>
      <c r="D2" s="85"/>
      <c r="E2" s="85"/>
      <c r="F2" s="85"/>
    </row>
    <row r="3" spans="1:6" ht="15.75">
      <c r="A3" s="86" t="s">
        <v>45</v>
      </c>
      <c r="B3" s="86"/>
      <c r="C3" s="86"/>
      <c r="D3" s="86"/>
      <c r="E3" s="86"/>
      <c r="F3" s="86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17">
        <v>600</v>
      </c>
      <c r="B6" s="18" t="s">
        <v>12</v>
      </c>
      <c r="C6" s="69">
        <v>12968</v>
      </c>
      <c r="D6" s="53">
        <v>13828</v>
      </c>
      <c r="E6" s="19">
        <f t="shared" ref="E6:E21" si="0">D6-C6</f>
        <v>860</v>
      </c>
      <c r="F6" s="20">
        <f t="shared" ref="F6:F22" si="1">ROUND(D6/C6*100, 1)</f>
        <v>106.6</v>
      </c>
    </row>
    <row r="7" spans="1:6" s="16" customFormat="1" ht="15">
      <c r="A7" s="25">
        <v>601</v>
      </c>
      <c r="B7" s="26" t="s">
        <v>13</v>
      </c>
      <c r="C7" s="69">
        <v>67726</v>
      </c>
      <c r="D7" s="53">
        <v>79743</v>
      </c>
      <c r="E7" s="54">
        <f t="shared" si="0"/>
        <v>12017</v>
      </c>
      <c r="F7" s="20">
        <f t="shared" si="1"/>
        <v>117.7</v>
      </c>
    </row>
    <row r="8" spans="1:6" s="16" customFormat="1" ht="30">
      <c r="A8" s="25">
        <v>602</v>
      </c>
      <c r="B8" s="26" t="s">
        <v>14</v>
      </c>
      <c r="C8" s="69">
        <v>21570</v>
      </c>
      <c r="D8" s="53">
        <v>37586</v>
      </c>
      <c r="E8" s="54">
        <f t="shared" si="0"/>
        <v>16016</v>
      </c>
      <c r="F8" s="20">
        <f t="shared" si="1"/>
        <v>174.3</v>
      </c>
    </row>
    <row r="9" spans="1:6" s="16" customFormat="1" ht="30">
      <c r="A9" s="25">
        <v>604</v>
      </c>
      <c r="B9" s="26" t="s">
        <v>15</v>
      </c>
      <c r="C9" s="69">
        <v>40094</v>
      </c>
      <c r="D9" s="53">
        <v>46853</v>
      </c>
      <c r="E9" s="54">
        <f t="shared" si="0"/>
        <v>6759</v>
      </c>
      <c r="F9" s="20">
        <f t="shared" si="1"/>
        <v>116.9</v>
      </c>
    </row>
    <row r="10" spans="1:6" s="16" customFormat="1" ht="45">
      <c r="A10" s="25">
        <v>605</v>
      </c>
      <c r="B10" s="26" t="s">
        <v>40</v>
      </c>
      <c r="C10" s="69">
        <v>8620</v>
      </c>
      <c r="D10" s="53">
        <v>9751</v>
      </c>
      <c r="E10" s="54">
        <f t="shared" si="0"/>
        <v>1131</v>
      </c>
      <c r="F10" s="20">
        <f t="shared" si="1"/>
        <v>113.1</v>
      </c>
    </row>
    <row r="11" spans="1:6" s="16" customFormat="1" ht="30">
      <c r="A11" s="25">
        <v>606</v>
      </c>
      <c r="B11" s="26" t="s">
        <v>17</v>
      </c>
      <c r="C11" s="69">
        <v>976298</v>
      </c>
      <c r="D11" s="53">
        <v>1064298</v>
      </c>
      <c r="E11" s="54">
        <f t="shared" si="0"/>
        <v>88000</v>
      </c>
      <c r="F11" s="20">
        <f t="shared" si="1"/>
        <v>109</v>
      </c>
    </row>
    <row r="12" spans="1:6" s="16" customFormat="1" ht="45">
      <c r="A12" s="25">
        <v>607</v>
      </c>
      <c r="B12" s="26" t="s">
        <v>18</v>
      </c>
      <c r="C12" s="69">
        <v>158759</v>
      </c>
      <c r="D12" s="53">
        <v>127349</v>
      </c>
      <c r="E12" s="54">
        <f t="shared" si="0"/>
        <v>-31410</v>
      </c>
      <c r="F12" s="32">
        <f t="shared" si="1"/>
        <v>80.2</v>
      </c>
    </row>
    <row r="13" spans="1:6" s="16" customFormat="1" ht="45">
      <c r="A13" s="25">
        <v>609</v>
      </c>
      <c r="B13" s="26" t="s">
        <v>19</v>
      </c>
      <c r="C13" s="69">
        <v>653512</v>
      </c>
      <c r="D13" s="53">
        <v>680209</v>
      </c>
      <c r="E13" s="54">
        <f t="shared" si="0"/>
        <v>26697</v>
      </c>
      <c r="F13" s="20">
        <f t="shared" si="1"/>
        <v>104.1</v>
      </c>
    </row>
    <row r="14" spans="1:6" s="16" customFormat="1" ht="30">
      <c r="A14" s="25">
        <v>611</v>
      </c>
      <c r="B14" s="26" t="s">
        <v>20</v>
      </c>
      <c r="C14" s="69">
        <v>52622</v>
      </c>
      <c r="D14" s="53">
        <v>51485</v>
      </c>
      <c r="E14" s="54">
        <f t="shared" si="0"/>
        <v>-1137</v>
      </c>
      <c r="F14" s="20">
        <f t="shared" si="1"/>
        <v>97.8</v>
      </c>
    </row>
    <row r="15" spans="1:6" s="16" customFormat="1" ht="30">
      <c r="A15" s="25">
        <v>617</v>
      </c>
      <c r="B15" s="26" t="s">
        <v>21</v>
      </c>
      <c r="C15" s="69">
        <v>33628</v>
      </c>
      <c r="D15" s="53">
        <v>42791</v>
      </c>
      <c r="E15" s="54">
        <f t="shared" si="0"/>
        <v>9163</v>
      </c>
      <c r="F15" s="20">
        <f t="shared" si="1"/>
        <v>127.2</v>
      </c>
    </row>
    <row r="16" spans="1:6" s="16" customFormat="1" ht="30">
      <c r="A16" s="25">
        <v>618</v>
      </c>
      <c r="B16" s="26" t="s">
        <v>22</v>
      </c>
      <c r="C16" s="69">
        <v>28735</v>
      </c>
      <c r="D16" s="53">
        <v>34867</v>
      </c>
      <c r="E16" s="54">
        <f t="shared" si="0"/>
        <v>6132</v>
      </c>
      <c r="F16" s="20">
        <f t="shared" si="1"/>
        <v>121.3</v>
      </c>
    </row>
    <row r="17" spans="1:7" s="16" customFormat="1" ht="30">
      <c r="A17" s="25">
        <v>619</v>
      </c>
      <c r="B17" s="26" t="s">
        <v>23</v>
      </c>
      <c r="C17" s="69">
        <v>54039</v>
      </c>
      <c r="D17" s="53">
        <v>69749</v>
      </c>
      <c r="E17" s="54">
        <f t="shared" si="0"/>
        <v>15710</v>
      </c>
      <c r="F17" s="20">
        <f t="shared" si="1"/>
        <v>129.1</v>
      </c>
    </row>
    <row r="18" spans="1:7" s="16" customFormat="1" ht="30">
      <c r="A18" s="25">
        <v>620</v>
      </c>
      <c r="B18" s="26" t="s">
        <v>24</v>
      </c>
      <c r="C18" s="69">
        <v>164625</v>
      </c>
      <c r="D18" s="53">
        <v>169481</v>
      </c>
      <c r="E18" s="54">
        <f t="shared" si="0"/>
        <v>4856</v>
      </c>
      <c r="F18" s="20">
        <f t="shared" si="1"/>
        <v>102.9</v>
      </c>
    </row>
    <row r="19" spans="1:7" s="16" customFormat="1" ht="30">
      <c r="A19" s="25">
        <v>621</v>
      </c>
      <c r="B19" s="26" t="s">
        <v>25</v>
      </c>
      <c r="C19" s="69">
        <v>44331</v>
      </c>
      <c r="D19" s="53">
        <v>54438</v>
      </c>
      <c r="E19" s="54">
        <f t="shared" si="0"/>
        <v>10107</v>
      </c>
      <c r="F19" s="20">
        <f t="shared" si="1"/>
        <v>122.8</v>
      </c>
    </row>
    <row r="20" spans="1:7" s="16" customFormat="1" ht="45">
      <c r="A20" s="25">
        <v>624</v>
      </c>
      <c r="B20" s="26" t="s">
        <v>26</v>
      </c>
      <c r="C20" s="69">
        <v>18877</v>
      </c>
      <c r="D20" s="53">
        <v>20603</v>
      </c>
      <c r="E20" s="54">
        <f t="shared" si="0"/>
        <v>1726</v>
      </c>
      <c r="F20" s="20">
        <f t="shared" si="1"/>
        <v>109.1</v>
      </c>
    </row>
    <row r="21" spans="1:7" s="16" customFormat="1" ht="30">
      <c r="A21" s="55">
        <v>643</v>
      </c>
      <c r="B21" s="28" t="s">
        <v>27</v>
      </c>
      <c r="C21" s="69">
        <v>4081</v>
      </c>
      <c r="D21" s="53">
        <v>4084</v>
      </c>
      <c r="E21" s="54">
        <f t="shared" si="0"/>
        <v>3</v>
      </c>
      <c r="F21" s="20">
        <f t="shared" si="1"/>
        <v>100.1</v>
      </c>
    </row>
    <row r="22" spans="1:7" s="31" customFormat="1" ht="14.25">
      <c r="A22" s="87" t="s">
        <v>28</v>
      </c>
      <c r="B22" s="88"/>
      <c r="C22" s="57">
        <f>SUM(C6:C21)</f>
        <v>2340485</v>
      </c>
      <c r="D22" s="57">
        <f>SUM(D6:D21)</f>
        <v>2507115</v>
      </c>
      <c r="E22" s="58">
        <f>SUM(E6:E21)</f>
        <v>166630</v>
      </c>
      <c r="F22" s="59">
        <f t="shared" si="1"/>
        <v>107.1</v>
      </c>
    </row>
    <row r="23" spans="1:7">
      <c r="A23" s="60"/>
      <c r="B23" s="60"/>
      <c r="C23" s="60"/>
      <c r="D23" s="60"/>
      <c r="E23" s="60"/>
    </row>
    <row r="24" spans="1:7" ht="12.6" customHeight="1">
      <c r="A24" s="61" t="s">
        <v>41</v>
      </c>
      <c r="B24" s="42"/>
      <c r="C24" s="43"/>
      <c r="D24" s="34"/>
      <c r="E24" s="60"/>
    </row>
    <row r="25" spans="1:7" ht="15.75">
      <c r="A25" s="61" t="s">
        <v>42</v>
      </c>
      <c r="B25" s="42"/>
      <c r="C25" s="43"/>
      <c r="D25" s="34"/>
      <c r="E25" s="60"/>
      <c r="F25" s="62"/>
      <c r="G25" s="63"/>
    </row>
    <row r="26" spans="1:7" s="64" customFormat="1" ht="15.75">
      <c r="A26" s="61" t="s">
        <v>32</v>
      </c>
      <c r="B26" s="42"/>
      <c r="C26" s="43"/>
      <c r="D26" s="34"/>
      <c r="E26" s="60"/>
      <c r="F26" s="39" t="s">
        <v>43</v>
      </c>
    </row>
    <row r="27" spans="1:7" ht="16.899999999999999" customHeight="1">
      <c r="A27" s="61"/>
      <c r="B27" s="42"/>
      <c r="C27" s="43"/>
      <c r="D27" s="34"/>
      <c r="E27" s="38"/>
      <c r="F27" s="39"/>
    </row>
    <row r="28" spans="1:7" ht="15.75">
      <c r="A28" s="61"/>
      <c r="B28" s="34"/>
      <c r="C28" s="65"/>
      <c r="E28" s="39"/>
    </row>
    <row r="29" spans="1:7" ht="15">
      <c r="A29" s="34"/>
      <c r="B29" s="66"/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85" t="s">
        <v>34</v>
      </c>
      <c r="B1" s="85"/>
      <c r="C1" s="85"/>
      <c r="D1" s="85"/>
      <c r="E1" s="85"/>
      <c r="F1" s="85"/>
    </row>
    <row r="2" spans="1:6" ht="15.75">
      <c r="A2" s="85" t="s">
        <v>35</v>
      </c>
      <c r="B2" s="85"/>
      <c r="C2" s="85"/>
      <c r="D2" s="85"/>
      <c r="E2" s="85"/>
      <c r="F2" s="85"/>
    </row>
    <row r="3" spans="1:6" ht="15.75">
      <c r="A3" s="86" t="s">
        <v>46</v>
      </c>
      <c r="B3" s="86"/>
      <c r="C3" s="86"/>
      <c r="D3" s="86"/>
      <c r="E3" s="86"/>
      <c r="F3" s="86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70">
        <v>600</v>
      </c>
      <c r="B6" s="71" t="s">
        <v>12</v>
      </c>
      <c r="C6" s="67">
        <v>16805</v>
      </c>
      <c r="D6" s="53">
        <v>17917</v>
      </c>
      <c r="E6" s="72">
        <f t="shared" ref="E6:E21" si="0">D6-C6</f>
        <v>1112</v>
      </c>
      <c r="F6" s="73">
        <f t="shared" ref="F6:F22" si="1">ROUND(D6/C6*100, 1)</f>
        <v>106.6</v>
      </c>
    </row>
    <row r="7" spans="1:6" s="16" customFormat="1" ht="15">
      <c r="A7" s="74">
        <v>601</v>
      </c>
      <c r="B7" s="75" t="s">
        <v>13</v>
      </c>
      <c r="C7" s="67">
        <v>88501</v>
      </c>
      <c r="D7" s="53">
        <v>105008</v>
      </c>
      <c r="E7" s="76">
        <f t="shared" si="0"/>
        <v>16507</v>
      </c>
      <c r="F7" s="73">
        <f t="shared" si="1"/>
        <v>118.7</v>
      </c>
    </row>
    <row r="8" spans="1:6" s="16" customFormat="1" ht="30">
      <c r="A8" s="74">
        <v>602</v>
      </c>
      <c r="B8" s="75" t="s">
        <v>14</v>
      </c>
      <c r="C8" s="67">
        <v>27766</v>
      </c>
      <c r="D8" s="53">
        <v>66250</v>
      </c>
      <c r="E8" s="76">
        <f t="shared" si="0"/>
        <v>38484</v>
      </c>
      <c r="F8" s="73">
        <f t="shared" si="1"/>
        <v>238.6</v>
      </c>
    </row>
    <row r="9" spans="1:6" s="16" customFormat="1" ht="30">
      <c r="A9" s="74">
        <v>604</v>
      </c>
      <c r="B9" s="75" t="s">
        <v>15</v>
      </c>
      <c r="C9" s="67">
        <v>48200</v>
      </c>
      <c r="D9" s="53">
        <v>57969</v>
      </c>
      <c r="E9" s="76">
        <f t="shared" si="0"/>
        <v>9769</v>
      </c>
      <c r="F9" s="73">
        <f t="shared" si="1"/>
        <v>120.3</v>
      </c>
    </row>
    <row r="10" spans="1:6" s="16" customFormat="1" ht="30" customHeight="1">
      <c r="A10" s="74">
        <v>605</v>
      </c>
      <c r="B10" s="75" t="s">
        <v>40</v>
      </c>
      <c r="C10" s="67">
        <v>11468</v>
      </c>
      <c r="D10" s="53">
        <v>12496</v>
      </c>
      <c r="E10" s="76">
        <f t="shared" si="0"/>
        <v>1028</v>
      </c>
      <c r="F10" s="73">
        <f t="shared" si="1"/>
        <v>109</v>
      </c>
    </row>
    <row r="11" spans="1:6" s="16" customFormat="1" ht="30">
      <c r="A11" s="74">
        <v>606</v>
      </c>
      <c r="B11" s="75" t="s">
        <v>17</v>
      </c>
      <c r="C11" s="67">
        <v>1336926</v>
      </c>
      <c r="D11" s="53">
        <v>1494207</v>
      </c>
      <c r="E11" s="76">
        <f t="shared" si="0"/>
        <v>157281</v>
      </c>
      <c r="F11" s="73">
        <f t="shared" si="1"/>
        <v>111.8</v>
      </c>
    </row>
    <row r="12" spans="1:6" s="16" customFormat="1" ht="30" customHeight="1">
      <c r="A12" s="74">
        <v>607</v>
      </c>
      <c r="B12" s="75" t="s">
        <v>18</v>
      </c>
      <c r="C12" s="67">
        <v>205074</v>
      </c>
      <c r="D12" s="53">
        <v>164366</v>
      </c>
      <c r="E12" s="76">
        <f t="shared" si="0"/>
        <v>-40708</v>
      </c>
      <c r="F12" s="77">
        <f t="shared" si="1"/>
        <v>80.099999999999994</v>
      </c>
    </row>
    <row r="13" spans="1:6" s="16" customFormat="1" ht="45">
      <c r="A13" s="74">
        <v>609</v>
      </c>
      <c r="B13" s="75" t="s">
        <v>19</v>
      </c>
      <c r="C13" s="67">
        <v>813007</v>
      </c>
      <c r="D13" s="53">
        <v>848311</v>
      </c>
      <c r="E13" s="76">
        <f t="shared" si="0"/>
        <v>35304</v>
      </c>
      <c r="F13" s="73">
        <f t="shared" si="1"/>
        <v>104.3</v>
      </c>
    </row>
    <row r="14" spans="1:6" s="16" customFormat="1" ht="30">
      <c r="A14" s="74">
        <v>611</v>
      </c>
      <c r="B14" s="75" t="s">
        <v>20</v>
      </c>
      <c r="C14" s="67">
        <v>69982</v>
      </c>
      <c r="D14" s="53">
        <v>69903</v>
      </c>
      <c r="E14" s="76">
        <f t="shared" si="0"/>
        <v>-79</v>
      </c>
      <c r="F14" s="73">
        <f t="shared" si="1"/>
        <v>99.9</v>
      </c>
    </row>
    <row r="15" spans="1:6" s="16" customFormat="1" ht="30">
      <c r="A15" s="74">
        <v>617</v>
      </c>
      <c r="B15" s="75" t="s">
        <v>21</v>
      </c>
      <c r="C15" s="67">
        <v>44524</v>
      </c>
      <c r="D15" s="53">
        <v>53136</v>
      </c>
      <c r="E15" s="76">
        <f t="shared" si="0"/>
        <v>8612</v>
      </c>
      <c r="F15" s="73">
        <f t="shared" si="1"/>
        <v>119.3</v>
      </c>
    </row>
    <row r="16" spans="1:6" s="16" customFormat="1" ht="30">
      <c r="A16" s="74">
        <v>618</v>
      </c>
      <c r="B16" s="75" t="s">
        <v>22</v>
      </c>
      <c r="C16" s="67">
        <v>36443</v>
      </c>
      <c r="D16" s="53">
        <v>43120</v>
      </c>
      <c r="E16" s="76">
        <f t="shared" si="0"/>
        <v>6677</v>
      </c>
      <c r="F16" s="73">
        <f t="shared" si="1"/>
        <v>118.3</v>
      </c>
    </row>
    <row r="17" spans="1:7" s="16" customFormat="1" ht="30">
      <c r="A17" s="74">
        <v>619</v>
      </c>
      <c r="B17" s="75" t="s">
        <v>23</v>
      </c>
      <c r="C17" s="67">
        <v>68694</v>
      </c>
      <c r="D17" s="53">
        <v>83909</v>
      </c>
      <c r="E17" s="76">
        <f t="shared" si="0"/>
        <v>15215</v>
      </c>
      <c r="F17" s="73">
        <f t="shared" si="1"/>
        <v>122.1</v>
      </c>
    </row>
    <row r="18" spans="1:7" s="16" customFormat="1" ht="30">
      <c r="A18" s="74">
        <v>620</v>
      </c>
      <c r="B18" s="75" t="s">
        <v>24</v>
      </c>
      <c r="C18" s="67">
        <v>236943</v>
      </c>
      <c r="D18" s="53">
        <v>221492</v>
      </c>
      <c r="E18" s="76">
        <f t="shared" si="0"/>
        <v>-15451</v>
      </c>
      <c r="F18" s="73">
        <f t="shared" si="1"/>
        <v>93.5</v>
      </c>
    </row>
    <row r="19" spans="1:7" s="16" customFormat="1" ht="30">
      <c r="A19" s="74">
        <v>621</v>
      </c>
      <c r="B19" s="75" t="s">
        <v>25</v>
      </c>
      <c r="C19" s="67">
        <v>155204</v>
      </c>
      <c r="D19" s="53">
        <v>99837</v>
      </c>
      <c r="E19" s="76">
        <f t="shared" si="0"/>
        <v>-55367</v>
      </c>
      <c r="F19" s="73">
        <f t="shared" si="1"/>
        <v>64.3</v>
      </c>
    </row>
    <row r="20" spans="1:7" s="16" customFormat="1" ht="45">
      <c r="A20" s="74">
        <v>624</v>
      </c>
      <c r="B20" s="75" t="s">
        <v>26</v>
      </c>
      <c r="C20" s="67">
        <v>23910</v>
      </c>
      <c r="D20" s="53">
        <v>25757</v>
      </c>
      <c r="E20" s="76">
        <f t="shared" si="0"/>
        <v>1847</v>
      </c>
      <c r="F20" s="73">
        <f t="shared" si="1"/>
        <v>107.7</v>
      </c>
    </row>
    <row r="21" spans="1:7" s="16" customFormat="1" ht="30">
      <c r="A21" s="78">
        <v>643</v>
      </c>
      <c r="B21" s="79" t="s">
        <v>27</v>
      </c>
      <c r="C21" s="68">
        <v>5223</v>
      </c>
      <c r="D21" s="53">
        <v>5223</v>
      </c>
      <c r="E21" s="76">
        <f t="shared" si="0"/>
        <v>0</v>
      </c>
      <c r="F21" s="73">
        <f t="shared" si="1"/>
        <v>100</v>
      </c>
    </row>
    <row r="22" spans="1:7" s="31" customFormat="1" ht="14.25">
      <c r="A22" s="87" t="s">
        <v>28</v>
      </c>
      <c r="B22" s="88"/>
      <c r="C22" s="57">
        <f>SUM(C6:C21)</f>
        <v>3188670</v>
      </c>
      <c r="D22" s="57">
        <f>SUM(D6:D21)</f>
        <v>3368901</v>
      </c>
      <c r="E22" s="58">
        <f>SUM(E6:E21)</f>
        <v>180231</v>
      </c>
      <c r="F22" s="59">
        <f t="shared" si="1"/>
        <v>105.7</v>
      </c>
    </row>
    <row r="23" spans="1:7">
      <c r="A23" s="60"/>
      <c r="B23" s="60"/>
      <c r="C23" s="60"/>
      <c r="D23" s="60"/>
      <c r="E23" s="60"/>
    </row>
    <row r="24" spans="1:7" ht="12.6" customHeight="1">
      <c r="A24" s="34" t="s">
        <v>47</v>
      </c>
      <c r="B24" s="40"/>
      <c r="C24" s="41"/>
      <c r="D24" s="34"/>
      <c r="E24" s="60"/>
    </row>
    <row r="25" spans="1:7" ht="1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>
      <c r="A26" s="34" t="s">
        <v>49</v>
      </c>
      <c r="B26" s="40"/>
      <c r="C26" s="41"/>
      <c r="D26" s="34"/>
      <c r="E26" s="60"/>
      <c r="F26" s="39"/>
    </row>
    <row r="27" spans="1:7" ht="16.899999999999999" customHeight="1">
      <c r="A27" s="34" t="s">
        <v>50</v>
      </c>
      <c r="B27" s="40"/>
      <c r="C27" s="41"/>
      <c r="D27" s="34"/>
      <c r="E27" s="38"/>
      <c r="F27" s="39"/>
    </row>
    <row r="28" spans="1:7" ht="15.75">
      <c r="A28" s="34" t="s">
        <v>51</v>
      </c>
      <c r="B28" s="42"/>
      <c r="C28" s="43"/>
      <c r="E28" s="39"/>
    </row>
    <row r="29" spans="1:7" ht="15">
      <c r="A29" s="34" t="s">
        <v>32</v>
      </c>
      <c r="B29" s="42"/>
      <c r="C29" s="38"/>
      <c r="F29" s="38" t="s">
        <v>52</v>
      </c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85" t="s">
        <v>34</v>
      </c>
      <c r="B1" s="85"/>
      <c r="C1" s="85"/>
      <c r="D1" s="85"/>
      <c r="E1" s="85"/>
      <c r="F1" s="85"/>
    </row>
    <row r="2" spans="1:6" ht="15.75">
      <c r="A2" s="85" t="s">
        <v>35</v>
      </c>
      <c r="B2" s="85"/>
      <c r="C2" s="85"/>
      <c r="D2" s="85"/>
      <c r="E2" s="85"/>
      <c r="F2" s="85"/>
    </row>
    <row r="3" spans="1:6" ht="15.75">
      <c r="A3" s="86" t="s">
        <v>53</v>
      </c>
      <c r="B3" s="86"/>
      <c r="C3" s="86"/>
      <c r="D3" s="86"/>
      <c r="E3" s="86"/>
      <c r="F3" s="86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70">
        <v>600</v>
      </c>
      <c r="B6" s="71" t="s">
        <v>12</v>
      </c>
      <c r="C6" s="52">
        <v>21219</v>
      </c>
      <c r="D6" s="53">
        <v>24351</v>
      </c>
      <c r="E6" s="72">
        <f t="shared" ref="E6:E21" si="0">D6-C6</f>
        <v>3132</v>
      </c>
      <c r="F6" s="73">
        <f t="shared" ref="F6:F22" si="1">ROUND(D6/C6*100, 1)</f>
        <v>114.8</v>
      </c>
    </row>
    <row r="7" spans="1:6" s="16" customFormat="1" ht="15">
      <c r="A7" s="74">
        <v>601</v>
      </c>
      <c r="B7" s="75" t="s">
        <v>13</v>
      </c>
      <c r="C7" s="52">
        <v>109415</v>
      </c>
      <c r="D7" s="53">
        <v>128395</v>
      </c>
      <c r="E7" s="76">
        <f t="shared" si="0"/>
        <v>18980</v>
      </c>
      <c r="F7" s="73">
        <f t="shared" si="1"/>
        <v>117.3</v>
      </c>
    </row>
    <row r="8" spans="1:6" s="16" customFormat="1" ht="30">
      <c r="A8" s="74">
        <v>602</v>
      </c>
      <c r="B8" s="75" t="s">
        <v>14</v>
      </c>
      <c r="C8" s="52">
        <v>34528</v>
      </c>
      <c r="D8" s="53">
        <v>83085</v>
      </c>
      <c r="E8" s="76">
        <f t="shared" si="0"/>
        <v>48557</v>
      </c>
      <c r="F8" s="73">
        <f t="shared" si="1"/>
        <v>240.6</v>
      </c>
    </row>
    <row r="9" spans="1:6" s="16" customFormat="1" ht="30">
      <c r="A9" s="74">
        <v>604</v>
      </c>
      <c r="B9" s="75" t="s">
        <v>15</v>
      </c>
      <c r="C9" s="52">
        <v>55304</v>
      </c>
      <c r="D9" s="53">
        <v>67403</v>
      </c>
      <c r="E9" s="76">
        <f t="shared" si="0"/>
        <v>12099</v>
      </c>
      <c r="F9" s="73">
        <f t="shared" si="1"/>
        <v>121.9</v>
      </c>
    </row>
    <row r="10" spans="1:6" s="16" customFormat="1" ht="30" customHeight="1">
      <c r="A10" s="74">
        <v>605</v>
      </c>
      <c r="B10" s="75" t="s">
        <v>40</v>
      </c>
      <c r="C10" s="52">
        <v>13844</v>
      </c>
      <c r="D10" s="53">
        <v>15000</v>
      </c>
      <c r="E10" s="76">
        <f t="shared" si="0"/>
        <v>1156</v>
      </c>
      <c r="F10" s="73">
        <f t="shared" si="1"/>
        <v>108.4</v>
      </c>
    </row>
    <row r="11" spans="1:6" s="16" customFormat="1" ht="30">
      <c r="A11" s="74">
        <v>606</v>
      </c>
      <c r="B11" s="75" t="s">
        <v>17</v>
      </c>
      <c r="C11" s="52">
        <v>1742976</v>
      </c>
      <c r="D11" s="53">
        <v>1909697</v>
      </c>
      <c r="E11" s="76">
        <f t="shared" si="0"/>
        <v>166721</v>
      </c>
      <c r="F11" s="73">
        <f t="shared" si="1"/>
        <v>109.6</v>
      </c>
    </row>
    <row r="12" spans="1:6" s="16" customFormat="1" ht="30" customHeight="1">
      <c r="A12" s="74">
        <v>607</v>
      </c>
      <c r="B12" s="75" t="s">
        <v>18</v>
      </c>
      <c r="C12" s="52">
        <v>261222</v>
      </c>
      <c r="D12" s="53">
        <v>207655</v>
      </c>
      <c r="E12" s="76">
        <f t="shared" si="0"/>
        <v>-53567</v>
      </c>
      <c r="F12" s="77">
        <f t="shared" si="1"/>
        <v>79.5</v>
      </c>
    </row>
    <row r="13" spans="1:6" s="16" customFormat="1" ht="45">
      <c r="A13" s="74">
        <v>609</v>
      </c>
      <c r="B13" s="75" t="s">
        <v>19</v>
      </c>
      <c r="C13" s="52">
        <v>967901</v>
      </c>
      <c r="D13" s="53">
        <v>1008052</v>
      </c>
      <c r="E13" s="76">
        <f t="shared" si="0"/>
        <v>40151</v>
      </c>
      <c r="F13" s="73">
        <f t="shared" si="1"/>
        <v>104.1</v>
      </c>
    </row>
    <row r="14" spans="1:6" s="16" customFormat="1" ht="30">
      <c r="A14" s="74">
        <v>611</v>
      </c>
      <c r="B14" s="75" t="s">
        <v>20</v>
      </c>
      <c r="C14" s="52">
        <v>88507</v>
      </c>
      <c r="D14" s="53">
        <v>93006</v>
      </c>
      <c r="E14" s="76">
        <f t="shared" si="0"/>
        <v>4499</v>
      </c>
      <c r="F14" s="73">
        <f t="shared" si="1"/>
        <v>105.1</v>
      </c>
    </row>
    <row r="15" spans="1:6" s="16" customFormat="1" ht="30">
      <c r="A15" s="74">
        <v>617</v>
      </c>
      <c r="B15" s="75" t="s">
        <v>21</v>
      </c>
      <c r="C15" s="52">
        <v>57052</v>
      </c>
      <c r="D15" s="53">
        <v>65340</v>
      </c>
      <c r="E15" s="76">
        <f t="shared" si="0"/>
        <v>8288</v>
      </c>
      <c r="F15" s="73">
        <f t="shared" si="1"/>
        <v>114.5</v>
      </c>
    </row>
    <row r="16" spans="1:6" s="16" customFormat="1" ht="30">
      <c r="A16" s="74">
        <v>618</v>
      </c>
      <c r="B16" s="75" t="s">
        <v>22</v>
      </c>
      <c r="C16" s="52">
        <v>46180</v>
      </c>
      <c r="D16" s="53">
        <v>52374</v>
      </c>
      <c r="E16" s="76">
        <f t="shared" si="0"/>
        <v>6194</v>
      </c>
      <c r="F16" s="73">
        <f t="shared" si="1"/>
        <v>113.4</v>
      </c>
    </row>
    <row r="17" spans="1:7" s="16" customFormat="1" ht="30">
      <c r="A17" s="74">
        <v>619</v>
      </c>
      <c r="B17" s="75" t="s">
        <v>23</v>
      </c>
      <c r="C17" s="52">
        <v>81096</v>
      </c>
      <c r="D17" s="53">
        <v>100468</v>
      </c>
      <c r="E17" s="76">
        <f t="shared" si="0"/>
        <v>19372</v>
      </c>
      <c r="F17" s="73">
        <f t="shared" si="1"/>
        <v>123.9</v>
      </c>
    </row>
    <row r="18" spans="1:7" s="16" customFormat="1" ht="30">
      <c r="A18" s="74">
        <v>620</v>
      </c>
      <c r="B18" s="75" t="s">
        <v>24</v>
      </c>
      <c r="C18" s="52">
        <v>309336</v>
      </c>
      <c r="D18" s="53">
        <v>286513</v>
      </c>
      <c r="E18" s="76">
        <f t="shared" si="0"/>
        <v>-22823</v>
      </c>
      <c r="F18" s="73">
        <f t="shared" si="1"/>
        <v>92.6</v>
      </c>
    </row>
    <row r="19" spans="1:7" s="16" customFormat="1" ht="30">
      <c r="A19" s="74">
        <v>621</v>
      </c>
      <c r="B19" s="75" t="s">
        <v>25</v>
      </c>
      <c r="C19" s="52">
        <v>378572</v>
      </c>
      <c r="D19" s="53">
        <v>104480</v>
      </c>
      <c r="E19" s="76">
        <f t="shared" si="0"/>
        <v>-274092</v>
      </c>
      <c r="F19" s="73">
        <f t="shared" si="1"/>
        <v>27.6</v>
      </c>
    </row>
    <row r="20" spans="1:7" s="16" customFormat="1" ht="45">
      <c r="A20" s="74">
        <v>624</v>
      </c>
      <c r="B20" s="75" t="s">
        <v>26</v>
      </c>
      <c r="C20" s="52">
        <v>29747</v>
      </c>
      <c r="D20" s="53">
        <v>32705</v>
      </c>
      <c r="E20" s="76">
        <f t="shared" si="0"/>
        <v>2958</v>
      </c>
      <c r="F20" s="73">
        <f t="shared" si="1"/>
        <v>109.9</v>
      </c>
    </row>
    <row r="21" spans="1:7" s="16" customFormat="1" ht="30">
      <c r="A21" s="78">
        <v>643</v>
      </c>
      <c r="B21" s="79" t="s">
        <v>27</v>
      </c>
      <c r="C21" s="52">
        <v>6452</v>
      </c>
      <c r="D21" s="53">
        <v>6308</v>
      </c>
      <c r="E21" s="76">
        <f t="shared" si="0"/>
        <v>-144</v>
      </c>
      <c r="F21" s="73">
        <f t="shared" si="1"/>
        <v>97.8</v>
      </c>
    </row>
    <row r="22" spans="1:7" s="31" customFormat="1" ht="14.25">
      <c r="A22" s="87" t="s">
        <v>28</v>
      </c>
      <c r="B22" s="88"/>
      <c r="C22" s="57">
        <f>SUM(C6:C21)</f>
        <v>4203351</v>
      </c>
      <c r="D22" s="57">
        <f>SUM(D6:D21)</f>
        <v>4184832</v>
      </c>
      <c r="E22" s="58">
        <f>SUM(E6:E21)</f>
        <v>-18519</v>
      </c>
      <c r="F22" s="59">
        <f t="shared" si="1"/>
        <v>99.6</v>
      </c>
    </row>
    <row r="23" spans="1:7">
      <c r="A23" s="60"/>
      <c r="B23" s="60"/>
      <c r="C23" s="60"/>
      <c r="D23" s="60"/>
      <c r="E23" s="60"/>
    </row>
    <row r="24" spans="1:7" ht="12.6" customHeight="1">
      <c r="A24" s="34" t="s">
        <v>47</v>
      </c>
      <c r="B24" s="40"/>
      <c r="C24" s="41"/>
      <c r="D24" s="34"/>
      <c r="E24" s="60"/>
    </row>
    <row r="25" spans="1:7" ht="1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>
      <c r="A26" s="34" t="s">
        <v>49</v>
      </c>
      <c r="B26" s="40"/>
      <c r="C26" s="41"/>
      <c r="D26" s="34"/>
      <c r="E26" s="60"/>
      <c r="F26" s="39"/>
    </row>
    <row r="27" spans="1:7" ht="16.899999999999999" customHeight="1">
      <c r="A27" s="34" t="s">
        <v>50</v>
      </c>
      <c r="B27" s="40"/>
      <c r="C27" s="41"/>
      <c r="D27" s="34"/>
      <c r="E27" s="38"/>
      <c r="F27" s="39"/>
    </row>
    <row r="28" spans="1:7" ht="15.75">
      <c r="A28" s="34" t="s">
        <v>51</v>
      </c>
      <c r="B28" s="42"/>
      <c r="C28" s="43"/>
      <c r="E28" s="39"/>
    </row>
    <row r="29" spans="1:7" ht="15">
      <c r="A29" s="34" t="s">
        <v>32</v>
      </c>
      <c r="B29" s="42"/>
      <c r="C29" s="38"/>
      <c r="F29" s="38" t="s">
        <v>52</v>
      </c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85" t="s">
        <v>34</v>
      </c>
      <c r="B1" s="85"/>
      <c r="C1" s="85"/>
      <c r="D1" s="85"/>
      <c r="E1" s="85"/>
      <c r="F1" s="85"/>
    </row>
    <row r="2" spans="1:6" ht="15.75">
      <c r="A2" s="85" t="s">
        <v>35</v>
      </c>
      <c r="B2" s="85"/>
      <c r="C2" s="85"/>
      <c r="D2" s="85"/>
      <c r="E2" s="85"/>
      <c r="F2" s="85"/>
    </row>
    <row r="3" spans="1:6" ht="15.75">
      <c r="A3" s="86" t="s">
        <v>54</v>
      </c>
      <c r="B3" s="86"/>
      <c r="C3" s="86"/>
      <c r="D3" s="86"/>
      <c r="E3" s="86"/>
      <c r="F3" s="86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70">
        <v>600</v>
      </c>
      <c r="B6" s="71" t="s">
        <v>12</v>
      </c>
      <c r="C6" s="52">
        <v>25389</v>
      </c>
      <c r="D6" s="53">
        <v>28857</v>
      </c>
      <c r="E6" s="72">
        <f t="shared" ref="E6:E21" si="0">D6-C6</f>
        <v>3468</v>
      </c>
      <c r="F6" s="73">
        <f t="shared" ref="F6:F22" si="1">ROUND(D6/C6*100, 1)</f>
        <v>113.7</v>
      </c>
    </row>
    <row r="7" spans="1:6" s="16" customFormat="1" ht="15">
      <c r="A7" s="74">
        <v>601</v>
      </c>
      <c r="B7" s="75" t="s">
        <v>13</v>
      </c>
      <c r="C7" s="52">
        <v>139774</v>
      </c>
      <c r="D7" s="53">
        <v>152794</v>
      </c>
      <c r="E7" s="76">
        <f t="shared" si="0"/>
        <v>13020</v>
      </c>
      <c r="F7" s="73">
        <f t="shared" si="1"/>
        <v>109.3</v>
      </c>
    </row>
    <row r="8" spans="1:6" s="16" customFormat="1" ht="30">
      <c r="A8" s="74">
        <v>602</v>
      </c>
      <c r="B8" s="75" t="s">
        <v>14</v>
      </c>
      <c r="C8" s="52">
        <v>41406</v>
      </c>
      <c r="D8" s="53">
        <v>92870</v>
      </c>
      <c r="E8" s="76">
        <f t="shared" si="0"/>
        <v>51464</v>
      </c>
      <c r="F8" s="73">
        <f t="shared" si="1"/>
        <v>224.3</v>
      </c>
    </row>
    <row r="9" spans="1:6" s="16" customFormat="1" ht="30">
      <c r="A9" s="74">
        <v>604</v>
      </c>
      <c r="B9" s="75" t="s">
        <v>15</v>
      </c>
      <c r="C9" s="52">
        <v>64502</v>
      </c>
      <c r="D9" s="53">
        <v>78254</v>
      </c>
      <c r="E9" s="76">
        <f t="shared" si="0"/>
        <v>13752</v>
      </c>
      <c r="F9" s="73">
        <f t="shared" si="1"/>
        <v>121.3</v>
      </c>
    </row>
    <row r="10" spans="1:6" s="16" customFormat="1" ht="30" customHeight="1">
      <c r="A10" s="74">
        <v>605</v>
      </c>
      <c r="B10" s="75" t="s">
        <v>40</v>
      </c>
      <c r="C10" s="52">
        <v>15648</v>
      </c>
      <c r="D10" s="53">
        <v>18274</v>
      </c>
      <c r="E10" s="76">
        <f t="shared" si="0"/>
        <v>2626</v>
      </c>
      <c r="F10" s="73">
        <f t="shared" si="1"/>
        <v>116.8</v>
      </c>
    </row>
    <row r="11" spans="1:6" s="16" customFormat="1" ht="30">
      <c r="A11" s="74">
        <v>606</v>
      </c>
      <c r="B11" s="75" t="s">
        <v>17</v>
      </c>
      <c r="C11" s="52">
        <v>1992155</v>
      </c>
      <c r="D11" s="53">
        <v>2192846</v>
      </c>
      <c r="E11" s="76">
        <f t="shared" si="0"/>
        <v>200691</v>
      </c>
      <c r="F11" s="73">
        <f t="shared" si="1"/>
        <v>110.1</v>
      </c>
    </row>
    <row r="12" spans="1:6" s="16" customFormat="1" ht="30" customHeight="1">
      <c r="A12" s="74">
        <v>607</v>
      </c>
      <c r="B12" s="75" t="s">
        <v>18</v>
      </c>
      <c r="C12" s="52">
        <v>310540</v>
      </c>
      <c r="D12" s="53">
        <v>242053</v>
      </c>
      <c r="E12" s="76">
        <f t="shared" si="0"/>
        <v>-68487</v>
      </c>
      <c r="F12" s="77">
        <f t="shared" si="1"/>
        <v>77.900000000000006</v>
      </c>
    </row>
    <row r="13" spans="1:6" s="16" customFormat="1" ht="45">
      <c r="A13" s="74">
        <v>609</v>
      </c>
      <c r="B13" s="75" t="s">
        <v>19</v>
      </c>
      <c r="C13" s="52">
        <v>1122799</v>
      </c>
      <c r="D13" s="53">
        <v>1167431</v>
      </c>
      <c r="E13" s="76">
        <f t="shared" si="0"/>
        <v>44632</v>
      </c>
      <c r="F13" s="73">
        <f t="shared" si="1"/>
        <v>104</v>
      </c>
    </row>
    <row r="14" spans="1:6" s="16" customFormat="1" ht="30">
      <c r="A14" s="74">
        <v>611</v>
      </c>
      <c r="B14" s="75" t="s">
        <v>20</v>
      </c>
      <c r="C14" s="52">
        <v>107412</v>
      </c>
      <c r="D14" s="53">
        <v>115300</v>
      </c>
      <c r="E14" s="76">
        <f t="shared" si="0"/>
        <v>7888</v>
      </c>
      <c r="F14" s="73">
        <f t="shared" si="1"/>
        <v>107.3</v>
      </c>
    </row>
    <row r="15" spans="1:6" s="16" customFormat="1" ht="30">
      <c r="A15" s="74">
        <v>617</v>
      </c>
      <c r="B15" s="75" t="s">
        <v>21</v>
      </c>
      <c r="C15" s="52">
        <v>64388</v>
      </c>
      <c r="D15" s="53">
        <v>74981</v>
      </c>
      <c r="E15" s="76">
        <f t="shared" si="0"/>
        <v>10593</v>
      </c>
      <c r="F15" s="73">
        <f t="shared" si="1"/>
        <v>116.5</v>
      </c>
    </row>
    <row r="16" spans="1:6" s="16" customFormat="1" ht="30">
      <c r="A16" s="74">
        <v>618</v>
      </c>
      <c r="B16" s="75" t="s">
        <v>22</v>
      </c>
      <c r="C16" s="52">
        <v>52152</v>
      </c>
      <c r="D16" s="53">
        <v>61365</v>
      </c>
      <c r="E16" s="76">
        <f t="shared" si="0"/>
        <v>9213</v>
      </c>
      <c r="F16" s="73">
        <f t="shared" si="1"/>
        <v>117.7</v>
      </c>
    </row>
    <row r="17" spans="1:7" s="16" customFormat="1" ht="30">
      <c r="A17" s="74">
        <v>619</v>
      </c>
      <c r="B17" s="75" t="s">
        <v>23</v>
      </c>
      <c r="C17" s="52">
        <v>93845</v>
      </c>
      <c r="D17" s="53">
        <v>122118</v>
      </c>
      <c r="E17" s="76">
        <f t="shared" si="0"/>
        <v>28273</v>
      </c>
      <c r="F17" s="73">
        <f t="shared" si="1"/>
        <v>130.1</v>
      </c>
    </row>
    <row r="18" spans="1:7" s="16" customFormat="1" ht="30">
      <c r="A18" s="74">
        <v>620</v>
      </c>
      <c r="B18" s="75" t="s">
        <v>24</v>
      </c>
      <c r="C18" s="52">
        <v>395079</v>
      </c>
      <c r="D18" s="53">
        <v>365723</v>
      </c>
      <c r="E18" s="76">
        <f t="shared" si="0"/>
        <v>-29356</v>
      </c>
      <c r="F18" s="73">
        <f t="shared" si="1"/>
        <v>92.6</v>
      </c>
    </row>
    <row r="19" spans="1:7" s="16" customFormat="1" ht="30">
      <c r="A19" s="74">
        <v>621</v>
      </c>
      <c r="B19" s="75" t="s">
        <v>25</v>
      </c>
      <c r="C19" s="52">
        <v>583844</v>
      </c>
      <c r="D19" s="53">
        <v>130869</v>
      </c>
      <c r="E19" s="76">
        <f t="shared" si="0"/>
        <v>-452975</v>
      </c>
      <c r="F19" s="73">
        <f t="shared" si="1"/>
        <v>22.4</v>
      </c>
    </row>
    <row r="20" spans="1:7" s="16" customFormat="1" ht="45">
      <c r="A20" s="74">
        <v>624</v>
      </c>
      <c r="B20" s="75" t="s">
        <v>26</v>
      </c>
      <c r="C20" s="52">
        <v>35170</v>
      </c>
      <c r="D20" s="53">
        <v>38478</v>
      </c>
      <c r="E20" s="76">
        <f t="shared" si="0"/>
        <v>3308</v>
      </c>
      <c r="F20" s="73">
        <f t="shared" si="1"/>
        <v>109.4</v>
      </c>
    </row>
    <row r="21" spans="1:7" s="16" customFormat="1" ht="30">
      <c r="A21" s="78">
        <v>643</v>
      </c>
      <c r="B21" s="79" t="s">
        <v>27</v>
      </c>
      <c r="C21" s="52">
        <v>8195</v>
      </c>
      <c r="D21" s="53">
        <v>7766</v>
      </c>
      <c r="E21" s="76">
        <f t="shared" si="0"/>
        <v>-429</v>
      </c>
      <c r="F21" s="73">
        <f t="shared" si="1"/>
        <v>94.8</v>
      </c>
    </row>
    <row r="22" spans="1:7" s="31" customFormat="1" ht="14.25">
      <c r="A22" s="87" t="s">
        <v>28</v>
      </c>
      <c r="B22" s="88"/>
      <c r="C22" s="57">
        <f>SUM(C6:C21)</f>
        <v>5052298</v>
      </c>
      <c r="D22" s="57">
        <f>SUM(D6:D21)</f>
        <v>4889979</v>
      </c>
      <c r="E22" s="58">
        <f>SUM(E6:E21)</f>
        <v>-162319</v>
      </c>
      <c r="F22" s="59">
        <f t="shared" si="1"/>
        <v>96.8</v>
      </c>
    </row>
    <row r="23" spans="1:7">
      <c r="A23" s="60"/>
      <c r="B23" s="60"/>
      <c r="C23" s="60"/>
      <c r="D23" s="60"/>
      <c r="E23" s="60"/>
    </row>
    <row r="24" spans="1:7" ht="12.6" customHeight="1">
      <c r="A24" s="34" t="s">
        <v>47</v>
      </c>
      <c r="B24" s="40"/>
      <c r="C24" s="41"/>
      <c r="D24" s="34"/>
      <c r="E24" s="60"/>
    </row>
    <row r="25" spans="1:7" ht="1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>
      <c r="A26" s="34" t="s">
        <v>49</v>
      </c>
      <c r="B26" s="40"/>
      <c r="C26" s="41"/>
      <c r="D26" s="34"/>
      <c r="E26" s="60"/>
      <c r="F26" s="39"/>
    </row>
    <row r="27" spans="1:7" ht="16.899999999999999" customHeight="1">
      <c r="A27" s="34" t="s">
        <v>50</v>
      </c>
      <c r="B27" s="40"/>
      <c r="C27" s="41"/>
      <c r="D27" s="34"/>
      <c r="E27" s="38"/>
      <c r="F27" s="39"/>
    </row>
    <row r="28" spans="1:7" ht="15.75">
      <c r="A28" s="34" t="s">
        <v>51</v>
      </c>
      <c r="B28" s="42"/>
      <c r="C28" s="43"/>
      <c r="E28" s="39"/>
    </row>
    <row r="29" spans="1:7" ht="15">
      <c r="A29" s="34" t="s">
        <v>32</v>
      </c>
      <c r="B29" s="42"/>
      <c r="C29" s="38"/>
      <c r="F29" s="38" t="s">
        <v>52</v>
      </c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85" t="s">
        <v>34</v>
      </c>
      <c r="B1" s="85"/>
      <c r="C1" s="85"/>
      <c r="D1" s="85"/>
      <c r="E1" s="85"/>
      <c r="F1" s="85"/>
    </row>
    <row r="2" spans="1:6" ht="15.75">
      <c r="A2" s="85" t="s">
        <v>35</v>
      </c>
      <c r="B2" s="85"/>
      <c r="C2" s="85"/>
      <c r="D2" s="85"/>
      <c r="E2" s="85"/>
      <c r="F2" s="85"/>
    </row>
    <row r="3" spans="1:6" ht="15.75">
      <c r="A3" s="86" t="s">
        <v>55</v>
      </c>
      <c r="B3" s="86"/>
      <c r="C3" s="86"/>
      <c r="D3" s="86"/>
      <c r="E3" s="86"/>
      <c r="F3" s="86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70">
        <v>600</v>
      </c>
      <c r="B6" s="71" t="s">
        <v>12</v>
      </c>
      <c r="C6" s="52">
        <v>29949</v>
      </c>
      <c r="D6" s="53">
        <v>33968</v>
      </c>
      <c r="E6" s="72">
        <f t="shared" ref="E6:E21" si="0">D6-C6</f>
        <v>4019</v>
      </c>
      <c r="F6" s="73">
        <f t="shared" ref="F6:F22" si="1">ROUND(D6/C6*100, 1)</f>
        <v>113.4</v>
      </c>
    </row>
    <row r="7" spans="1:6" s="16" customFormat="1" ht="15">
      <c r="A7" s="74">
        <v>601</v>
      </c>
      <c r="B7" s="75" t="s">
        <v>13</v>
      </c>
      <c r="C7" s="52">
        <v>158934</v>
      </c>
      <c r="D7" s="53">
        <v>174839</v>
      </c>
      <c r="E7" s="76">
        <f t="shared" si="0"/>
        <v>15905</v>
      </c>
      <c r="F7" s="73">
        <f t="shared" si="1"/>
        <v>110</v>
      </c>
    </row>
    <row r="8" spans="1:6" s="16" customFormat="1" ht="30">
      <c r="A8" s="74">
        <v>602</v>
      </c>
      <c r="B8" s="75" t="s">
        <v>14</v>
      </c>
      <c r="C8" s="52">
        <v>48684</v>
      </c>
      <c r="D8" s="53">
        <v>101136</v>
      </c>
      <c r="E8" s="76">
        <f t="shared" si="0"/>
        <v>52452</v>
      </c>
      <c r="F8" s="73">
        <f t="shared" si="1"/>
        <v>207.7</v>
      </c>
    </row>
    <row r="9" spans="1:6" s="16" customFormat="1" ht="30">
      <c r="A9" s="74">
        <v>604</v>
      </c>
      <c r="B9" s="75" t="s">
        <v>15</v>
      </c>
      <c r="C9" s="52">
        <v>74278</v>
      </c>
      <c r="D9" s="53">
        <v>89393</v>
      </c>
      <c r="E9" s="76">
        <f t="shared" si="0"/>
        <v>15115</v>
      </c>
      <c r="F9" s="73">
        <f t="shared" si="1"/>
        <v>120.3</v>
      </c>
    </row>
    <row r="10" spans="1:6" s="16" customFormat="1" ht="30" customHeight="1">
      <c r="A10" s="74">
        <v>605</v>
      </c>
      <c r="B10" s="75" t="s">
        <v>40</v>
      </c>
      <c r="C10" s="52">
        <v>19470</v>
      </c>
      <c r="D10" s="53">
        <v>21103</v>
      </c>
      <c r="E10" s="76">
        <f t="shared" si="0"/>
        <v>1633</v>
      </c>
      <c r="F10" s="73">
        <f t="shared" si="1"/>
        <v>108.4</v>
      </c>
    </row>
    <row r="11" spans="1:6" s="16" customFormat="1" ht="30">
      <c r="A11" s="74">
        <v>606</v>
      </c>
      <c r="B11" s="75" t="s">
        <v>17</v>
      </c>
      <c r="C11" s="52">
        <v>2208439</v>
      </c>
      <c r="D11" s="53">
        <v>2474835</v>
      </c>
      <c r="E11" s="76">
        <f t="shared" si="0"/>
        <v>266396</v>
      </c>
      <c r="F11" s="73">
        <f t="shared" si="1"/>
        <v>112.1</v>
      </c>
    </row>
    <row r="12" spans="1:6" s="16" customFormat="1" ht="30" customHeight="1">
      <c r="A12" s="74">
        <v>607</v>
      </c>
      <c r="B12" s="75" t="s">
        <v>18</v>
      </c>
      <c r="C12" s="52">
        <v>465750</v>
      </c>
      <c r="D12" s="53">
        <v>265668</v>
      </c>
      <c r="E12" s="76">
        <f t="shared" si="0"/>
        <v>-200082</v>
      </c>
      <c r="F12" s="77">
        <f t="shared" si="1"/>
        <v>57</v>
      </c>
    </row>
    <row r="13" spans="1:6" s="16" customFormat="1" ht="45">
      <c r="A13" s="74">
        <v>609</v>
      </c>
      <c r="B13" s="75" t="s">
        <v>19</v>
      </c>
      <c r="C13" s="52">
        <v>1276723</v>
      </c>
      <c r="D13" s="53">
        <v>1326767</v>
      </c>
      <c r="E13" s="76">
        <f t="shared" si="0"/>
        <v>50044</v>
      </c>
      <c r="F13" s="73">
        <f t="shared" si="1"/>
        <v>103.9</v>
      </c>
    </row>
    <row r="14" spans="1:6" s="16" customFormat="1" ht="30">
      <c r="A14" s="74">
        <v>611</v>
      </c>
      <c r="B14" s="75" t="s">
        <v>20</v>
      </c>
      <c r="C14" s="52">
        <v>118409</v>
      </c>
      <c r="D14" s="53">
        <v>129109</v>
      </c>
      <c r="E14" s="76">
        <f t="shared" si="0"/>
        <v>10700</v>
      </c>
      <c r="F14" s="73">
        <f t="shared" si="1"/>
        <v>109</v>
      </c>
    </row>
    <row r="15" spans="1:6" s="16" customFormat="1" ht="30">
      <c r="A15" s="74">
        <v>617</v>
      </c>
      <c r="B15" s="75" t="s">
        <v>21</v>
      </c>
      <c r="C15" s="52">
        <v>77764</v>
      </c>
      <c r="D15" s="53">
        <v>99842</v>
      </c>
      <c r="E15" s="76">
        <f t="shared" si="0"/>
        <v>22078</v>
      </c>
      <c r="F15" s="73">
        <f t="shared" si="1"/>
        <v>128.4</v>
      </c>
    </row>
    <row r="16" spans="1:6" s="16" customFormat="1" ht="30">
      <c r="A16" s="74">
        <v>618</v>
      </c>
      <c r="B16" s="75" t="s">
        <v>22</v>
      </c>
      <c r="C16" s="52">
        <v>63196</v>
      </c>
      <c r="D16" s="53">
        <v>75847</v>
      </c>
      <c r="E16" s="76">
        <f t="shared" si="0"/>
        <v>12651</v>
      </c>
      <c r="F16" s="73">
        <f t="shared" si="1"/>
        <v>120</v>
      </c>
    </row>
    <row r="17" spans="1:7" s="16" customFormat="1" ht="30">
      <c r="A17" s="74">
        <v>619</v>
      </c>
      <c r="B17" s="75" t="s">
        <v>23</v>
      </c>
      <c r="C17" s="52">
        <v>110076</v>
      </c>
      <c r="D17" s="53">
        <v>140222</v>
      </c>
      <c r="E17" s="76">
        <f t="shared" si="0"/>
        <v>30146</v>
      </c>
      <c r="F17" s="73">
        <f t="shared" si="1"/>
        <v>127.4</v>
      </c>
    </row>
    <row r="18" spans="1:7" s="16" customFormat="1" ht="30">
      <c r="A18" s="74">
        <v>620</v>
      </c>
      <c r="B18" s="75" t="s">
        <v>24</v>
      </c>
      <c r="C18" s="52">
        <v>582449</v>
      </c>
      <c r="D18" s="53">
        <v>567630</v>
      </c>
      <c r="E18" s="76">
        <f t="shared" si="0"/>
        <v>-14819</v>
      </c>
      <c r="F18" s="73">
        <f t="shared" si="1"/>
        <v>97.5</v>
      </c>
    </row>
    <row r="19" spans="1:7" s="16" customFormat="1" ht="30">
      <c r="A19" s="74">
        <v>621</v>
      </c>
      <c r="B19" s="75" t="s">
        <v>25</v>
      </c>
      <c r="C19" s="52">
        <v>752115</v>
      </c>
      <c r="D19" s="53">
        <v>188461</v>
      </c>
      <c r="E19" s="76">
        <f t="shared" si="0"/>
        <v>-563654</v>
      </c>
      <c r="F19" s="73">
        <f t="shared" si="1"/>
        <v>25.1</v>
      </c>
    </row>
    <row r="20" spans="1:7" s="16" customFormat="1" ht="45">
      <c r="A20" s="74">
        <v>624</v>
      </c>
      <c r="B20" s="75" t="s">
        <v>26</v>
      </c>
      <c r="C20" s="52">
        <v>41418</v>
      </c>
      <c r="D20" s="53">
        <v>46220</v>
      </c>
      <c r="E20" s="76">
        <f t="shared" si="0"/>
        <v>4802</v>
      </c>
      <c r="F20" s="73">
        <f t="shared" si="1"/>
        <v>111.6</v>
      </c>
    </row>
    <row r="21" spans="1:7" s="16" customFormat="1" ht="30">
      <c r="A21" s="78">
        <v>643</v>
      </c>
      <c r="B21" s="79" t="s">
        <v>27</v>
      </c>
      <c r="C21" s="52">
        <v>8999</v>
      </c>
      <c r="D21" s="53">
        <v>9017</v>
      </c>
      <c r="E21" s="76">
        <f t="shared" si="0"/>
        <v>18</v>
      </c>
      <c r="F21" s="73">
        <f t="shared" si="1"/>
        <v>100.2</v>
      </c>
    </row>
    <row r="22" spans="1:7" s="31" customFormat="1" ht="14.25">
      <c r="A22" s="87" t="s">
        <v>28</v>
      </c>
      <c r="B22" s="88"/>
      <c r="C22" s="57">
        <f>SUM(C6:C21)</f>
        <v>6036653</v>
      </c>
      <c r="D22" s="57">
        <f>SUM(D6:D21)</f>
        <v>5744057</v>
      </c>
      <c r="E22" s="58">
        <f>SUM(E6:E21)</f>
        <v>-292596</v>
      </c>
      <c r="F22" s="59">
        <f t="shared" si="1"/>
        <v>95.2</v>
      </c>
    </row>
    <row r="23" spans="1:7">
      <c r="A23" s="60"/>
      <c r="B23" s="60"/>
      <c r="C23" s="60"/>
      <c r="D23" s="60"/>
      <c r="E23" s="60"/>
    </row>
    <row r="24" spans="1:7" ht="12.6" customHeight="1">
      <c r="A24" s="34" t="s">
        <v>47</v>
      </c>
      <c r="B24" s="40"/>
      <c r="C24" s="41"/>
      <c r="D24" s="34"/>
      <c r="E24" s="60"/>
    </row>
    <row r="25" spans="1:7" ht="1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>
      <c r="A26" s="34" t="s">
        <v>49</v>
      </c>
      <c r="B26" s="40"/>
      <c r="C26" s="41"/>
      <c r="D26" s="34"/>
      <c r="E26" s="60"/>
      <c r="F26" s="39"/>
    </row>
    <row r="27" spans="1:7" ht="16.899999999999999" customHeight="1">
      <c r="A27" s="34" t="s">
        <v>50</v>
      </c>
      <c r="B27" s="40"/>
      <c r="C27" s="41"/>
      <c r="D27" s="34"/>
      <c r="E27" s="38"/>
      <c r="F27" s="39"/>
    </row>
    <row r="28" spans="1:7" ht="15.75">
      <c r="A28" s="34" t="s">
        <v>51</v>
      </c>
      <c r="B28" s="42"/>
      <c r="C28" s="43"/>
      <c r="E28" s="39"/>
    </row>
    <row r="29" spans="1:7" ht="15">
      <c r="A29" s="34" t="s">
        <v>32</v>
      </c>
      <c r="B29" s="42"/>
      <c r="C29" s="38"/>
      <c r="F29" s="38" t="s">
        <v>52</v>
      </c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85" t="s">
        <v>34</v>
      </c>
      <c r="B1" s="85"/>
      <c r="C1" s="85"/>
      <c r="D1" s="85"/>
      <c r="E1" s="85"/>
      <c r="F1" s="85"/>
    </row>
    <row r="2" spans="1:6" ht="15.75">
      <c r="A2" s="85" t="s">
        <v>35</v>
      </c>
      <c r="B2" s="85"/>
      <c r="C2" s="85"/>
      <c r="D2" s="85"/>
      <c r="E2" s="85"/>
      <c r="F2" s="85"/>
    </row>
    <row r="3" spans="1:6" ht="15.75">
      <c r="A3" s="86" t="s">
        <v>56</v>
      </c>
      <c r="B3" s="86"/>
      <c r="C3" s="86"/>
      <c r="D3" s="86"/>
      <c r="E3" s="86"/>
      <c r="F3" s="86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70">
        <v>600</v>
      </c>
      <c r="B6" s="71" t="s">
        <v>12</v>
      </c>
      <c r="C6" s="52">
        <v>34256</v>
      </c>
      <c r="D6" s="69">
        <v>37861</v>
      </c>
      <c r="E6" s="72">
        <f t="shared" ref="E6:E21" si="0">D6-C6</f>
        <v>3605</v>
      </c>
      <c r="F6" s="73">
        <f t="shared" ref="F6:F22" si="1">ROUND(D6/C6*100, 1)</f>
        <v>110.5</v>
      </c>
    </row>
    <row r="7" spans="1:6" s="16" customFormat="1" ht="15">
      <c r="A7" s="74">
        <v>601</v>
      </c>
      <c r="B7" s="75" t="s">
        <v>13</v>
      </c>
      <c r="C7" s="52">
        <v>179886</v>
      </c>
      <c r="D7" s="69">
        <v>199071</v>
      </c>
      <c r="E7" s="76">
        <f t="shared" si="0"/>
        <v>19185</v>
      </c>
      <c r="F7" s="73">
        <f t="shared" si="1"/>
        <v>110.7</v>
      </c>
    </row>
    <row r="8" spans="1:6" s="16" customFormat="1" ht="30">
      <c r="A8" s="74">
        <v>602</v>
      </c>
      <c r="B8" s="75" t="s">
        <v>14</v>
      </c>
      <c r="C8" s="52">
        <v>60695</v>
      </c>
      <c r="D8" s="69">
        <v>109712</v>
      </c>
      <c r="E8" s="76">
        <f t="shared" si="0"/>
        <v>49017</v>
      </c>
      <c r="F8" s="73">
        <f t="shared" si="1"/>
        <v>180.8</v>
      </c>
    </row>
    <row r="9" spans="1:6" s="16" customFormat="1" ht="30">
      <c r="A9" s="74">
        <v>604</v>
      </c>
      <c r="B9" s="75" t="s">
        <v>15</v>
      </c>
      <c r="C9" s="52">
        <v>84659</v>
      </c>
      <c r="D9" s="69">
        <v>100260</v>
      </c>
      <c r="E9" s="76">
        <f t="shared" si="0"/>
        <v>15601</v>
      </c>
      <c r="F9" s="73">
        <f t="shared" si="1"/>
        <v>118.4</v>
      </c>
    </row>
    <row r="10" spans="1:6" s="16" customFormat="1" ht="30" customHeight="1">
      <c r="A10" s="74">
        <v>605</v>
      </c>
      <c r="B10" s="75" t="s">
        <v>40</v>
      </c>
      <c r="C10" s="52">
        <v>22338</v>
      </c>
      <c r="D10" s="69">
        <v>23706</v>
      </c>
      <c r="E10" s="76">
        <f t="shared" si="0"/>
        <v>1368</v>
      </c>
      <c r="F10" s="73">
        <f t="shared" si="1"/>
        <v>106.1</v>
      </c>
    </row>
    <row r="11" spans="1:6" s="16" customFormat="1" ht="30">
      <c r="A11" s="74">
        <v>606</v>
      </c>
      <c r="B11" s="75" t="s">
        <v>17</v>
      </c>
      <c r="C11" s="52">
        <v>2436016</v>
      </c>
      <c r="D11" s="69">
        <v>2735975</v>
      </c>
      <c r="E11" s="76">
        <f t="shared" si="0"/>
        <v>299959</v>
      </c>
      <c r="F11" s="73">
        <f t="shared" si="1"/>
        <v>112.3</v>
      </c>
    </row>
    <row r="12" spans="1:6" s="16" customFormat="1" ht="30" customHeight="1">
      <c r="A12" s="74">
        <v>607</v>
      </c>
      <c r="B12" s="75" t="s">
        <v>18</v>
      </c>
      <c r="C12" s="52">
        <v>486980</v>
      </c>
      <c r="D12" s="69">
        <v>287595</v>
      </c>
      <c r="E12" s="76">
        <f t="shared" si="0"/>
        <v>-199385</v>
      </c>
      <c r="F12" s="77">
        <f t="shared" si="1"/>
        <v>59.1</v>
      </c>
    </row>
    <row r="13" spans="1:6" s="16" customFormat="1" ht="45">
      <c r="A13" s="74">
        <v>609</v>
      </c>
      <c r="B13" s="75" t="s">
        <v>19</v>
      </c>
      <c r="C13" s="52">
        <v>1428119</v>
      </c>
      <c r="D13" s="69">
        <v>1484493</v>
      </c>
      <c r="E13" s="76">
        <f t="shared" si="0"/>
        <v>56374</v>
      </c>
      <c r="F13" s="73">
        <f t="shared" si="1"/>
        <v>103.9</v>
      </c>
    </row>
    <row r="14" spans="1:6" s="16" customFormat="1" ht="30">
      <c r="A14" s="74">
        <v>611</v>
      </c>
      <c r="B14" s="75" t="s">
        <v>20</v>
      </c>
      <c r="C14" s="52">
        <v>131724</v>
      </c>
      <c r="D14" s="69">
        <v>141778</v>
      </c>
      <c r="E14" s="76">
        <f t="shared" si="0"/>
        <v>10054</v>
      </c>
      <c r="F14" s="73">
        <f t="shared" si="1"/>
        <v>107.6</v>
      </c>
    </row>
    <row r="15" spans="1:6" s="16" customFormat="1" ht="30">
      <c r="A15" s="74">
        <v>617</v>
      </c>
      <c r="B15" s="75" t="s">
        <v>21</v>
      </c>
      <c r="C15" s="52">
        <v>84600</v>
      </c>
      <c r="D15" s="69">
        <v>110734</v>
      </c>
      <c r="E15" s="76">
        <f t="shared" si="0"/>
        <v>26134</v>
      </c>
      <c r="F15" s="73">
        <f t="shared" si="1"/>
        <v>130.9</v>
      </c>
    </row>
    <row r="16" spans="1:6" s="16" customFormat="1" ht="30">
      <c r="A16" s="74">
        <v>618</v>
      </c>
      <c r="B16" s="75" t="s">
        <v>22</v>
      </c>
      <c r="C16" s="52">
        <v>72897</v>
      </c>
      <c r="D16" s="69">
        <v>90863</v>
      </c>
      <c r="E16" s="76">
        <f t="shared" si="0"/>
        <v>17966</v>
      </c>
      <c r="F16" s="73">
        <f t="shared" si="1"/>
        <v>124.6</v>
      </c>
    </row>
    <row r="17" spans="1:7" s="16" customFormat="1" ht="30">
      <c r="A17" s="74">
        <v>619</v>
      </c>
      <c r="B17" s="75" t="s">
        <v>23</v>
      </c>
      <c r="C17" s="52">
        <v>128165</v>
      </c>
      <c r="D17" s="69">
        <v>157992</v>
      </c>
      <c r="E17" s="76">
        <f t="shared" si="0"/>
        <v>29827</v>
      </c>
      <c r="F17" s="73">
        <f t="shared" si="1"/>
        <v>123.3</v>
      </c>
    </row>
    <row r="18" spans="1:7" s="16" customFormat="1" ht="30">
      <c r="A18" s="74">
        <v>620</v>
      </c>
      <c r="B18" s="75" t="s">
        <v>24</v>
      </c>
      <c r="C18" s="52">
        <v>855189</v>
      </c>
      <c r="D18" s="69">
        <v>798824</v>
      </c>
      <c r="E18" s="76">
        <f t="shared" si="0"/>
        <v>-56365</v>
      </c>
      <c r="F18" s="73">
        <f t="shared" si="1"/>
        <v>93.4</v>
      </c>
    </row>
    <row r="19" spans="1:7" s="16" customFormat="1" ht="30">
      <c r="A19" s="74">
        <v>621</v>
      </c>
      <c r="B19" s="75" t="s">
        <v>25</v>
      </c>
      <c r="C19" s="52">
        <v>845627</v>
      </c>
      <c r="D19" s="69">
        <v>224155</v>
      </c>
      <c r="E19" s="76">
        <f t="shared" si="0"/>
        <v>-621472</v>
      </c>
      <c r="F19" s="73">
        <f t="shared" si="1"/>
        <v>26.5</v>
      </c>
    </row>
    <row r="20" spans="1:7" s="16" customFormat="1" ht="45">
      <c r="A20" s="74">
        <v>624</v>
      </c>
      <c r="B20" s="75" t="s">
        <v>26</v>
      </c>
      <c r="C20" s="52">
        <v>48852</v>
      </c>
      <c r="D20" s="69">
        <v>51668</v>
      </c>
      <c r="E20" s="76">
        <f t="shared" si="0"/>
        <v>2816</v>
      </c>
      <c r="F20" s="73">
        <f t="shared" si="1"/>
        <v>105.8</v>
      </c>
    </row>
    <row r="21" spans="1:7" s="16" customFormat="1" ht="30">
      <c r="A21" s="78">
        <v>643</v>
      </c>
      <c r="B21" s="79" t="s">
        <v>27</v>
      </c>
      <c r="C21" s="52">
        <v>10047</v>
      </c>
      <c r="D21" s="69">
        <v>10112</v>
      </c>
      <c r="E21" s="76">
        <f t="shared" si="0"/>
        <v>65</v>
      </c>
      <c r="F21" s="73">
        <f t="shared" si="1"/>
        <v>100.6</v>
      </c>
    </row>
    <row r="22" spans="1:7" s="31" customFormat="1" ht="14.25">
      <c r="A22" s="87" t="s">
        <v>28</v>
      </c>
      <c r="B22" s="88"/>
      <c r="C22" s="57">
        <f>SUM(C6:C21)</f>
        <v>6910050</v>
      </c>
      <c r="D22" s="57">
        <f>SUM(D6:D21)</f>
        <v>6564799</v>
      </c>
      <c r="E22" s="58">
        <f>SUM(E6:E21)</f>
        <v>-345251</v>
      </c>
      <c r="F22" s="59">
        <f t="shared" si="1"/>
        <v>95</v>
      </c>
    </row>
    <row r="23" spans="1:7">
      <c r="A23" s="60"/>
      <c r="B23" s="60"/>
      <c r="C23" s="60"/>
      <c r="D23" s="60"/>
      <c r="E23" s="60"/>
    </row>
    <row r="24" spans="1:7" ht="12.6" customHeight="1">
      <c r="A24" s="34" t="s">
        <v>47</v>
      </c>
      <c r="B24" s="40"/>
      <c r="C24" s="41"/>
      <c r="D24" s="34"/>
      <c r="E24" s="60"/>
    </row>
    <row r="25" spans="1:7" ht="1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>
      <c r="A26" s="34" t="s">
        <v>49</v>
      </c>
      <c r="B26" s="40"/>
      <c r="C26" s="41"/>
      <c r="D26" s="34"/>
      <c r="E26" s="60"/>
      <c r="F26" s="39"/>
    </row>
    <row r="27" spans="1:7" ht="16.899999999999999" customHeight="1">
      <c r="A27" s="34" t="s">
        <v>50</v>
      </c>
      <c r="B27" s="40"/>
      <c r="C27" s="41"/>
      <c r="D27" s="34"/>
      <c r="E27" s="38"/>
      <c r="F27" s="39"/>
    </row>
    <row r="28" spans="1:7" ht="15.75">
      <c r="A28" s="34" t="s">
        <v>51</v>
      </c>
      <c r="B28" s="42"/>
      <c r="C28" s="43"/>
      <c r="E28" s="39"/>
    </row>
    <row r="29" spans="1:7" ht="15">
      <c r="A29" s="34" t="s">
        <v>32</v>
      </c>
      <c r="B29" s="42"/>
      <c r="C29" s="38"/>
      <c r="F29" s="38" t="s">
        <v>52</v>
      </c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MyOffice-CoreFramework-Linux/31-1191.804.9045.819.1@01270b6a23d25f32067dc36f8846da406ea65219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Январь - Март</vt:lpstr>
      <vt:lpstr>фев</vt:lpstr>
      <vt:lpstr>март</vt:lpstr>
      <vt:lpstr>апр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август!Область_печати</vt:lpstr>
      <vt:lpstr>апр!Область_печати</vt:lpstr>
      <vt:lpstr>июль!Область_печати</vt:lpstr>
      <vt:lpstr>июнь!Область_печати</vt:lpstr>
      <vt:lpstr>май!Область_печати</vt:lpstr>
      <vt:lpstr>март!Область_печати</vt:lpstr>
      <vt:lpstr>ноябрь!Область_печати</vt:lpstr>
      <vt:lpstr>октябрь!Область_печати</vt:lpstr>
      <vt:lpstr>сентябрь!Область_печати</vt:lpstr>
      <vt:lpstr>фев!Область_печати</vt:lpstr>
      <vt:lpstr>'Январь - Март'!Область_печати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KV.Serikova</cp:lastModifiedBy>
  <dcterms:modified xsi:type="dcterms:W3CDTF">2024-04-08T13:24:14Z</dcterms:modified>
</cp:coreProperties>
</file>