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Январь-ноябр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'Январь-ноябрь'!$A$1:$E$28</definedName>
  </definedNames>
  <calcPr calcId="124519" iterate="1"/>
</workbook>
</file>

<file path=xl/calcChain.xml><?xml version="1.0" encoding="utf-8"?>
<calcChain xmlns="http://schemas.openxmlformats.org/spreadsheetml/2006/main">
  <c r="D7" i="21"/>
  <c r="D8"/>
  <c r="D9"/>
  <c r="D10"/>
  <c r="D11"/>
  <c r="D12"/>
  <c r="E12" s="1"/>
  <c r="D13"/>
  <c r="D14"/>
  <c r="D15"/>
  <c r="D16"/>
  <c r="D17"/>
  <c r="D18"/>
  <c r="D19"/>
  <c r="D20"/>
  <c r="D21"/>
  <c r="C7"/>
  <c r="C8"/>
  <c r="C9"/>
  <c r="C10"/>
  <c r="C11"/>
  <c r="C12"/>
  <c r="C13"/>
  <c r="C14"/>
  <c r="C15"/>
  <c r="C16"/>
  <c r="C17"/>
  <c r="C18"/>
  <c r="C19"/>
  <c r="C20"/>
  <c r="C21"/>
  <c r="E17"/>
  <c r="D6"/>
  <c r="E19" l="1"/>
  <c r="E20"/>
  <c r="E8"/>
  <c r="E21"/>
  <c r="E9"/>
  <c r="E11"/>
  <c r="E7"/>
  <c r="E10"/>
  <c r="E13"/>
  <c r="E14"/>
  <c r="E15"/>
  <c r="E16"/>
  <c r="E18"/>
  <c r="N22"/>
  <c r="C22" s="1"/>
  <c r="P22" l="1"/>
  <c r="D22" s="1"/>
  <c r="C6"/>
  <c r="H22"/>
  <c r="G22"/>
  <c r="E6" l="1"/>
  <c r="E22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<sst xmlns="http://schemas.openxmlformats.org/spreadsheetml/2006/main" count="251" uniqueCount="51">
  <si>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</si>
  <si>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</si>
  <si>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</si>
  <si>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</si>
  <si>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</si>
  <si>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</si>
  <si>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</si>
  <si>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</si>
  <si>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</si>
  <si>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</si>
  <si>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</si>
  <si>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</si>
  <si>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</si>
  <si>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</si>
  <si>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</si>
  <si>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</si>
  <si>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</si>
  <si>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</si>
  <si>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</si>
  <si>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</si>
  <si>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</si>
  <si>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</si>
  <si>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</si>
  <si>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</si>
  <si>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</si>
  <si>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</si>
  <si>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</si>
  <si>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</si>
  <si>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</si>
  <si>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</si>
  <si>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</si>
  <si>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</si>
  <si>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</si>
  <si>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</si>
  <si>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</si>
  <si>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</si>
  <si>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</si>
  <si>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</si>
  <si>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</si>
  <si>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</si>
  <si>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</si>
  <si>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</si>
  <si>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</si>
  <si>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</si>
  <si>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</si>
  <si>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</si>
  <si>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</si>
  <si>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</si>
  <si>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</si>
  <si>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</si>
  <si>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- ноябрь 2024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</si>
</sst>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9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12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170" fontId="9" fillId="0" borderId="1" xfId="342" applyNumberFormat="1" applyFont="1" applyFill="1" applyBorder="1" applyAlignment="1" applyProtection="1">
      <protection hidden="1"/>
    </xf>
    <xf numFmtId="168" fontId="35" fillId="3" borderId="7" xfId="389" applyNumberFormat="1" applyFont="1" applyFill="1" applyBorder="1" applyAlignment="1" applyProtection="1">
      <protection hidden="1"/>
    </xf>
    <xf numFmtId="168" fontId="35" fillId="3" borderId="1" xfId="389" applyNumberFormat="1" applyFont="1" applyFill="1" applyBorder="1" applyAlignment="1" applyProtection="1">
      <protection hidden="1"/>
    </xf>
    <xf numFmtId="168" fontId="35" fillId="3" borderId="5" xfId="389" applyNumberFormat="1" applyFont="1" applyFill="1" applyBorder="1" applyAlignment="1" applyProtection="1">
      <protection hidden="1"/>
    </xf>
    <xf numFmtId="168" fontId="35" fillId="4" borderId="10" xfId="390" applyNumberFormat="1" applyFont="1" applyFill="1" applyBorder="1" applyAlignment="1" applyProtection="1">
      <protection hidden="1"/>
    </xf>
    <xf numFmtId="168" fontId="35" fillId="4" borderId="9" xfId="390" applyNumberFormat="1" applyFont="1" applyFill="1" applyBorder="1" applyAlignment="1" applyProtection="1">
      <protection hidden="1"/>
    </xf>
    <xf numFmtId="168" fontId="35" fillId="4" borderId="8" xfId="390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391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35" xfId="385"/>
    <cellStyle name="Обычный 36" xfId="386"/>
    <cellStyle name="Обычный 37" xfId="387"/>
    <cellStyle name="Обычный 38" xfId="388"/>
    <cellStyle name="Обычный 39" xfId="389"/>
    <cellStyle name="Обычный 4" xfId="348"/>
    <cellStyle name="Обычный 40" xfId="390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zoomScale="70" zoomScaleSheetLayoutView="70" workbookViewId="0">
      <selection activeCell="C6" sqref="C6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8" style="1" customWidth="1"/>
    <col min="17" max="17" width="25.5703125" style="1" customWidth="1"/>
    <col min="18" max="18" width="18" style="94" customWidth="1"/>
    <col min="19" max="19" width="12.85546875" style="96" customWidth="1"/>
    <col min="20" max="20" width="13.7109375" style="1" customWidth="1"/>
    <col min="21" max="21" width="12.85546875" style="1" customWidth="1"/>
    <col min="22" max="22" width="9.140625" style="94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99"/>
      <c r="E1" s="83" t="s">
        <v>49</v>
      </c>
      <c r="F1" s="83"/>
      <c r="G1" s="83"/>
      <c r="H1" s="83"/>
      <c r="I1" s="83"/>
    </row>
    <row r="2" spans="1:23" s="61" customFormat="1" ht="20.25">
      <c r="A2" s="108" t="s">
        <v>0</v>
      </c>
      <c r="B2" s="108"/>
      <c r="C2" s="108"/>
      <c r="D2" s="108"/>
      <c r="E2" s="108"/>
      <c r="R2" s="95"/>
      <c r="S2" s="97"/>
      <c r="V2" s="95"/>
    </row>
    <row r="3" spans="1:23" s="61" customFormat="1" ht="20.25">
      <c r="A3" s="108" t="s">
        <v>50</v>
      </c>
      <c r="B3" s="108"/>
      <c r="C3" s="108"/>
      <c r="D3" s="108"/>
      <c r="E3" s="108"/>
      <c r="R3" s="95"/>
      <c r="S3" s="97"/>
      <c r="V3" s="95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72848.695560000007</v>
      </c>
      <c r="D6" s="73">
        <f t="shared" ref="D6:D22" si="0">P6/1000</f>
        <v>57985.232899999995</v>
      </c>
      <c r="E6" s="74">
        <f>ROUND(D6/C6*100,1)</f>
        <v>79.599999999999994</v>
      </c>
      <c r="G6" s="79">
        <v>59899790</v>
      </c>
      <c r="H6" s="82">
        <v>4217608.9000000004</v>
      </c>
      <c r="L6"/>
      <c r="M6"/>
      <c r="N6" s="102">
        <v>72848695.560000002</v>
      </c>
      <c r="O6"/>
      <c r="P6" s="105">
        <v>57985232.899999999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1" si="1">N7/1000</f>
        <v>357404.58252</v>
      </c>
      <c r="D7" s="73">
        <f t="shared" si="0"/>
        <v>307355.06447000004</v>
      </c>
      <c r="E7" s="74">
        <f t="shared" ref="E7:E21" si="2">ROUND(D7/C7*100,1)</f>
        <v>86</v>
      </c>
      <c r="G7" s="78">
        <v>367702229.24000001</v>
      </c>
      <c r="H7" s="81">
        <v>13189874.640000001</v>
      </c>
      <c r="L7"/>
      <c r="M7"/>
      <c r="N7" s="103">
        <v>357404582.51999998</v>
      </c>
      <c r="O7"/>
      <c r="P7" s="106">
        <v>307355064.47000003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f t="shared" si="1"/>
        <v>1560971.17267</v>
      </c>
      <c r="D8" s="73">
        <f t="shared" si="0"/>
        <v>448836.80212999997</v>
      </c>
      <c r="E8" s="74">
        <f t="shared" si="2"/>
        <v>28.8</v>
      </c>
      <c r="G8" s="78">
        <v>131243984.23</v>
      </c>
      <c r="H8" s="81">
        <v>1673882.16</v>
      </c>
      <c r="N8" s="103">
        <v>1560971172.6700001</v>
      </c>
      <c r="P8" s="106">
        <v>448836802.13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1"/>
        <v>139001.62913999998</v>
      </c>
      <c r="D9" s="73">
        <f t="shared" si="0"/>
        <v>105702.38843000001</v>
      </c>
      <c r="E9" s="74">
        <f t="shared" si="2"/>
        <v>76</v>
      </c>
      <c r="G9" s="78">
        <v>246043784.27000001</v>
      </c>
      <c r="H9" s="81">
        <v>12332706.66</v>
      </c>
      <c r="N9" s="103">
        <v>139001629.13999999</v>
      </c>
      <c r="P9" s="106">
        <v>105702388.43000001</v>
      </c>
      <c r="Q9"/>
      <c r="R9"/>
      <c r="S9"/>
      <c r="T9"/>
      <c r="U9"/>
      <c r="V9"/>
      <c r="W9" s="98"/>
    </row>
    <row r="10" spans="1:23" s="8" customFormat="1" ht="37.5">
      <c r="A10" s="52">
        <v>605</v>
      </c>
      <c r="B10" s="75" t="s">
        <v>48</v>
      </c>
      <c r="C10" s="73">
        <f t="shared" si="1"/>
        <v>242345.73267</v>
      </c>
      <c r="D10" s="73">
        <f t="shared" si="0"/>
        <v>203816.90484</v>
      </c>
      <c r="E10" s="74">
        <f t="shared" si="2"/>
        <v>84.1</v>
      </c>
      <c r="G10" s="78">
        <v>39680790</v>
      </c>
      <c r="H10" s="81">
        <v>2293316.04</v>
      </c>
      <c r="N10" s="103">
        <v>242345732.66999999</v>
      </c>
      <c r="P10" s="106">
        <v>203816904.84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1"/>
        <v>7656175.3621100001</v>
      </c>
      <c r="D11" s="73">
        <f t="shared" si="0"/>
        <v>6737019.8821299998</v>
      </c>
      <c r="E11" s="74">
        <f t="shared" si="2"/>
        <v>88</v>
      </c>
      <c r="G11" s="78">
        <v>5081745675.4899998</v>
      </c>
      <c r="H11" s="81">
        <v>136623225.38</v>
      </c>
      <c r="N11" s="103">
        <v>7656175362.1099997</v>
      </c>
      <c r="P11" s="106">
        <v>6737019882.1300001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1"/>
        <v>977344.49566999997</v>
      </c>
      <c r="D12" s="73">
        <f t="shared" si="0"/>
        <v>774468.08039999998</v>
      </c>
      <c r="E12" s="74">
        <f t="shared" si="2"/>
        <v>79.2</v>
      </c>
      <c r="G12" s="78">
        <v>469765791.55000001</v>
      </c>
      <c r="H12" s="81">
        <v>11458984.560000001</v>
      </c>
      <c r="N12" s="103">
        <v>977344495.66999996</v>
      </c>
      <c r="P12" s="106">
        <v>774468080.39999998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1"/>
        <v>2349556.1341800001</v>
      </c>
      <c r="D13" s="73">
        <f t="shared" si="0"/>
        <v>2111338.1803000001</v>
      </c>
      <c r="E13" s="74">
        <f t="shared" si="2"/>
        <v>89.9</v>
      </c>
      <c r="G13" s="78">
        <v>3780225934.5999999</v>
      </c>
      <c r="H13" s="81">
        <v>331409111.81999999</v>
      </c>
      <c r="N13" s="103">
        <v>2349556134.1799998</v>
      </c>
      <c r="P13" s="106">
        <v>2111338180.3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1"/>
        <v>433131.79647</v>
      </c>
      <c r="D14" s="73">
        <f t="shared" si="0"/>
        <v>337355.11025000003</v>
      </c>
      <c r="E14" s="74">
        <f t="shared" si="2"/>
        <v>77.900000000000006</v>
      </c>
      <c r="G14" s="78">
        <v>248023214</v>
      </c>
      <c r="H14" s="81">
        <v>3214465.49</v>
      </c>
      <c r="N14" s="103">
        <v>433131796.47000003</v>
      </c>
      <c r="P14" s="106">
        <v>337355110.25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1"/>
        <v>354178.65386000002</v>
      </c>
      <c r="D15" s="73">
        <f t="shared" si="0"/>
        <v>260198.59116000001</v>
      </c>
      <c r="E15" s="74">
        <f t="shared" si="2"/>
        <v>73.5</v>
      </c>
      <c r="G15" s="78">
        <v>181582520</v>
      </c>
      <c r="H15" s="81">
        <v>23084651.329999998</v>
      </c>
      <c r="N15" s="103">
        <v>354178653.86000001</v>
      </c>
      <c r="P15" s="106">
        <v>260198591.16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1"/>
        <v>389594.03386999998</v>
      </c>
      <c r="D16" s="73">
        <f t="shared" si="0"/>
        <v>270429.73304000002</v>
      </c>
      <c r="E16" s="74">
        <f t="shared" si="2"/>
        <v>69.400000000000006</v>
      </c>
      <c r="G16" s="78">
        <v>182666420</v>
      </c>
      <c r="H16" s="81">
        <v>3921714.44</v>
      </c>
      <c r="N16" s="103">
        <v>389594033.87</v>
      </c>
      <c r="P16" s="106">
        <v>270429733.04000002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1"/>
        <v>501652.41141</v>
      </c>
      <c r="D17" s="73">
        <f t="shared" si="0"/>
        <v>443986.72174000001</v>
      </c>
      <c r="E17" s="74">
        <f t="shared" si="2"/>
        <v>88.5</v>
      </c>
      <c r="G17" s="78">
        <v>300759587.56999999</v>
      </c>
      <c r="H17" s="81">
        <v>5282399.96</v>
      </c>
      <c r="N17" s="103">
        <v>501652411.41000003</v>
      </c>
      <c r="P17" s="106">
        <v>443986721.74000001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1"/>
        <v>3922014.1630899999</v>
      </c>
      <c r="D18" s="73">
        <f t="shared" si="0"/>
        <v>2873892.25612</v>
      </c>
      <c r="E18" s="74">
        <f t="shared" si="2"/>
        <v>73.3</v>
      </c>
      <c r="G18" s="78">
        <v>1361582651.53</v>
      </c>
      <c r="H18" s="81">
        <v>21756565.780000001</v>
      </c>
      <c r="N18" s="103">
        <v>3922014163.0900002</v>
      </c>
      <c r="P18" s="106">
        <v>2873892256.1199999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1"/>
        <v>3946904.2058600001</v>
      </c>
      <c r="D19" s="73">
        <f t="shared" si="0"/>
        <v>3003608.1573100002</v>
      </c>
      <c r="E19" s="74">
        <f t="shared" si="2"/>
        <v>76.099999999999994</v>
      </c>
      <c r="G19" s="78">
        <v>1497366673.6700001</v>
      </c>
      <c r="H19" s="81">
        <v>907557.66</v>
      </c>
      <c r="N19" s="103">
        <v>3946904205.8600001</v>
      </c>
      <c r="P19" s="106">
        <v>3003608157.3099999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f t="shared" si="1"/>
        <v>190666.55996000001</v>
      </c>
      <c r="D20" s="73">
        <f t="shared" si="0"/>
        <v>154091.47185</v>
      </c>
      <c r="E20" s="74">
        <f t="shared" si="2"/>
        <v>80.8</v>
      </c>
      <c r="G20" s="78">
        <v>103240092.5</v>
      </c>
      <c r="H20" s="81">
        <v>2405211.25</v>
      </c>
      <c r="N20" s="103">
        <v>190666559.96000001</v>
      </c>
      <c r="P20" s="106">
        <v>154091471.84999999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1"/>
        <v>24292.466100000001</v>
      </c>
      <c r="D21" s="73">
        <f t="shared" si="0"/>
        <v>21337.878199999999</v>
      </c>
      <c r="E21" s="74">
        <f t="shared" si="2"/>
        <v>87.8</v>
      </c>
      <c r="G21" s="77">
        <v>17170440</v>
      </c>
      <c r="H21" s="80">
        <v>950267.33</v>
      </c>
      <c r="N21" s="104">
        <v>24292466.100000001</v>
      </c>
      <c r="P21" s="107">
        <v>21337878.199999999</v>
      </c>
      <c r="Q21"/>
      <c r="R21"/>
      <c r="S21"/>
      <c r="T21"/>
      <c r="U21"/>
      <c r="V21"/>
    </row>
    <row r="22" spans="1:22" s="9" customFormat="1">
      <c r="A22" s="109" t="s">
        <v>18</v>
      </c>
      <c r="B22" s="109"/>
      <c r="C22" s="101">
        <f t="shared" ref="C22" si="3">N22/1000</f>
        <v>23118082.095139999</v>
      </c>
      <c r="D22" s="101">
        <f t="shared" si="0"/>
        <v>18111422.45527</v>
      </c>
      <c r="E22" s="53">
        <f>ROUND(D22/C22*100,1)</f>
        <v>78.3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6">
        <f>SUM(N6:N21)</f>
        <v>23118082095.139999</v>
      </c>
      <c r="O22" s="87"/>
      <c r="P22" s="88">
        <f>SUM(P6:P21)</f>
        <v>18111422455.27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0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5"/>
      <c r="S24" s="97"/>
      <c r="V24" s="95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5"/>
      <c r="S25" s="97"/>
      <c r="V25" s="95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5"/>
      <c r="S26" s="97"/>
      <c r="V26" s="95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5"/>
      <c r="S27" s="97"/>
      <c r="V27" s="95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5"/>
      <c r="S28" s="97"/>
      <c r="V28" s="95"/>
    </row>
    <row r="32" spans="1:22">
      <c r="D32" s="84"/>
      <c r="E32" s="84"/>
      <c r="L32" s="85"/>
    </row>
    <row r="33" spans="2:12">
      <c r="C33" s="91"/>
      <c r="D33" s="84"/>
      <c r="E33" s="84"/>
      <c r="L33" s="92"/>
    </row>
    <row r="34" spans="2:12">
      <c r="C34" s="91"/>
      <c r="D34" s="84"/>
      <c r="E34" s="84"/>
      <c r="L34" s="92"/>
    </row>
    <row r="35" spans="2:12" ht="18">
      <c r="B35" s="89"/>
      <c r="C35" s="89"/>
      <c r="D35" s="84"/>
      <c r="E35" s="90"/>
      <c r="L35" s="93"/>
    </row>
    <row r="36" spans="2:12" ht="18">
      <c r="B36" s="89"/>
      <c r="C36" s="89"/>
      <c r="D36" s="84"/>
      <c r="E36" s="90"/>
      <c r="L36" s="93"/>
    </row>
    <row r="37" spans="2:12" ht="18">
      <c r="B37" s="89"/>
      <c r="C37" s="89"/>
      <c r="D37" s="84"/>
      <c r="E37" s="90"/>
      <c r="L37" s="93"/>
    </row>
    <row r="38" spans="2:12" ht="18">
      <c r="B38" s="89"/>
      <c r="C38" s="89"/>
      <c r="D38" s="84"/>
      <c r="E38" s="90"/>
      <c r="G38" s="46"/>
      <c r="L38" s="93"/>
    </row>
    <row r="39" spans="2:12" ht="18">
      <c r="B39" s="89"/>
      <c r="C39" s="89"/>
      <c r="D39" s="84"/>
      <c r="E39" s="90"/>
      <c r="G39" s="46"/>
      <c r="L39" s="93"/>
    </row>
    <row r="40" spans="2:12" ht="18">
      <c r="B40" s="89"/>
      <c r="C40" s="89"/>
      <c r="D40" s="84"/>
      <c r="E40" s="90"/>
      <c r="G40" s="46"/>
      <c r="L40" s="93"/>
    </row>
    <row r="41" spans="2:12" ht="18">
      <c r="B41" s="89"/>
      <c r="C41" s="89"/>
      <c r="D41" s="84"/>
      <c r="E41" s="90"/>
      <c r="G41" s="46"/>
      <c r="L41" s="93"/>
    </row>
    <row r="42" spans="2:12" ht="18">
      <c r="B42" s="89"/>
      <c r="C42" s="89"/>
      <c r="D42" s="84"/>
      <c r="E42" s="90"/>
      <c r="G42" s="46"/>
      <c r="L42" s="93"/>
    </row>
    <row r="43" spans="2:12" ht="18">
      <c r="B43" s="89"/>
      <c r="C43" s="89"/>
      <c r="D43" s="84"/>
      <c r="E43" s="90"/>
      <c r="G43" s="46"/>
      <c r="L43" s="93"/>
    </row>
    <row r="44" spans="2:12" ht="18">
      <c r="B44" s="89"/>
      <c r="C44" s="89"/>
      <c r="D44" s="84"/>
      <c r="E44" s="90"/>
      <c r="G44" s="46"/>
      <c r="L44" s="93"/>
    </row>
    <row r="45" spans="2:12" ht="18">
      <c r="B45" s="89"/>
      <c r="C45" s="89"/>
      <c r="D45" s="84"/>
      <c r="E45" s="90"/>
      <c r="G45" s="46"/>
      <c r="L45" s="93"/>
    </row>
    <row r="46" spans="2:12" ht="18">
      <c r="B46" s="89"/>
      <c r="C46" s="89"/>
      <c r="D46" s="84"/>
      <c r="E46" s="90"/>
      <c r="G46" s="46"/>
      <c r="L46" s="93"/>
    </row>
    <row r="47" spans="2:12" ht="18">
      <c r="B47" s="89"/>
      <c r="C47" s="89"/>
      <c r="D47" s="84"/>
      <c r="E47" s="90"/>
      <c r="G47" s="46"/>
      <c r="L47" s="93"/>
    </row>
    <row r="48" spans="2:12" ht="18">
      <c r="B48" s="89"/>
      <c r="C48" s="89"/>
      <c r="D48" s="84"/>
      <c r="E48" s="90"/>
      <c r="G48" s="46"/>
      <c r="L48" s="93"/>
    </row>
    <row r="49" spans="2:12" ht="18">
      <c r="B49" s="89"/>
      <c r="C49" s="89"/>
      <c r="D49" s="84"/>
      <c r="E49" s="90"/>
      <c r="G49" s="46"/>
      <c r="L49" s="93"/>
    </row>
    <row r="50" spans="2:12" ht="18">
      <c r="B50" s="89"/>
      <c r="C50" s="89"/>
      <c r="D50" s="84"/>
      <c r="E50" s="90"/>
      <c r="G50" s="46"/>
      <c r="L50" s="93"/>
    </row>
    <row r="51" spans="2:12" ht="18">
      <c r="B51" s="89"/>
      <c r="C51" s="89"/>
      <c r="D51" s="84"/>
      <c r="E51" s="90"/>
      <c r="G51" s="46"/>
      <c r="L51" s="93"/>
    </row>
    <row r="52" spans="2:12">
      <c r="D52" s="84"/>
      <c r="G52" s="46"/>
    </row>
    <row r="53" spans="2:12">
      <c r="D53" s="84"/>
      <c r="G53" s="46"/>
    </row>
    <row r="54" spans="2:12">
      <c r="D54" s="84"/>
      <c r="G54" s="44"/>
    </row>
    <row r="55" spans="2:12">
      <c r="D55" s="84"/>
    </row>
    <row r="56" spans="2:12">
      <c r="D56" s="84"/>
    </row>
    <row r="57" spans="2:12">
      <c r="D57" s="84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28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11" t="s">
        <v>18</v>
      </c>
      <c r="B22" s="111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29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11" t="s">
        <v>18</v>
      </c>
      <c r="B22" s="111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36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11" t="s">
        <v>18</v>
      </c>
      <c r="B22" s="111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37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11" t="s">
        <v>18</v>
      </c>
      <c r="B22" s="111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38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11" t="s">
        <v>18</v>
      </c>
      <c r="B22" s="111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39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11" t="s">
        <v>18</v>
      </c>
      <c r="B22" s="111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10" t="s">
        <v>0</v>
      </c>
      <c r="B1" s="110"/>
      <c r="C1" s="110"/>
      <c r="D1" s="110"/>
      <c r="E1" s="110"/>
    </row>
    <row r="2" spans="1:5" ht="18.75">
      <c r="A2" s="110" t="s">
        <v>40</v>
      </c>
      <c r="B2" s="110"/>
      <c r="C2" s="110"/>
      <c r="D2" s="110"/>
      <c r="E2" s="110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11" t="s">
        <v>18</v>
      </c>
      <c r="B22" s="111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Январь-ноябрь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'Январь-ноябрь'!Область_печати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1299801733</cp:lastModifiedBy>
  <cp:lastPrinted>2021-11-10T08:56:56Z</cp:lastPrinted>
  <dcterms:created xsi:type="dcterms:W3CDTF">2015-07-08T13:05:26Z</dcterms:created>
  <dcterms:modified xsi:type="dcterms:W3CDTF">2024-12-12T07:34:19Z</dcterms:modified>
</cp:coreProperties>
</file>