
<file path=[Content_Types].xml><?xml version="1.0" encoding="utf-8"?>
<Types xmlns="http://schemas.openxmlformats.org/package/2006/content-types">
  <Default ContentType="image/png" Extension="png"/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Отчет основной" r:id="rId1" sheetId="1" state="visible"/>
    <sheet name="за 9 мес" r:id="rId2" sheetId="2" state="hidden"/>
    <sheet name="за 9 мес-1" r:id="rId3" sheetId="3" state="hidden"/>
    <sheet name="Школа № 4" r:id="rId4" sheetId="4" state="hidden"/>
    <sheet name="Лист1" r:id="rId5" sheetId="5" state="hidden"/>
    <sheet name="Шк № 41 (б)" r:id="rId6" sheetId="6" state="hidden"/>
    <sheet name="Шк № 41 (з)" r:id="rId7" sheetId="7" state="hidden"/>
  </sheets>
  <definedNames>
    <definedName hidden="false" localSheetId="0" name="_xlnm.Print_Area">'Отчет основной'!$A$1:$DA$43</definedName>
    <definedName hidden="false" localSheetId="1" name="_xlnm.Print_Area">'за 9 мес'!$A$2:$O$16</definedName>
    <definedName hidden="false" localSheetId="2" name="_xlnm.Print_Area">'за 9 мес-1'!$A$2:$O$16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<sst xmlns="http://schemas.openxmlformats.org/spreadsheetml/2006/main" xmlns:a="http://schemas.openxmlformats.org/drawingml/2006/main" xmlns:a15="http://schemas.microsoft.com/office/drawing/2012/main" xmlns:asvg="http://schemas.microsoft.com/office/drawing/2016/SVG/main" xmlns:c="http://schemas.openxmlformats.org/drawingml/2006/chart" xmlns:co="http://ncloudtech.com" xmlns:co-ooxml="http://ncloudtech.com/ooxml" xmlns:m="http://schemas.openxmlformats.org/officeDocument/2006/math" xmlns:mc="http://schemas.openxmlformats.org/markup-compatibility/2006" xmlns:o="urn:schemas-microsoft-com:office:office" xmlns:p="http://schemas.openxmlformats.org/presentationml/2006/main" xmlns:pic="http://schemas.openxmlformats.org/drawingml/2006/picture" xmlns:r="http://schemas.openxmlformats.org/officeDocument/2006/relationships" xmlns:s="http://schemas.openxmlformats.org/officeDocument/2006/sharedTypes" xmlns:sl="http://schemas.openxmlformats.org/schemaLibrary/2006/main" xmlns:v="urn:schemas-microsoft-com:vml" xmlns:w="http://schemas.openxmlformats.org/wordprocessingml/2006/main" xmlns:w10="urn:schemas-microsoft-com:office:word" xmlns:w14="http://schemas.microsoft.com/office/word/2010/wordml" xmlns:w15="http://schemas.microsoft.com/office/word/2012/wordml" xmlns:wp="http://schemas.openxmlformats.org/drawingml/2006/wordprocessingDrawing" xmlns:wpg="http://schemas.microsoft.com/office/word/2010/wordprocessingGroup" xmlns:wps="http://schemas.microsoft.com/office/word/2010/wordprocessingShape" xmlns:x="urn:schemas-microsoft-com:office:excel" xmlns:x12ac="http://schemas.microsoft.com/office/spreadsheetml/2011/1/ac" xmlns:x14="http://schemas.microsoft.com/office/spreadsheetml/2009/9/main" xmlns:xdr="http://schemas.openxmlformats.org/drawingml/2006/spreadsheetDrawing" xmlns:xm="http://schemas.microsoft.com/office/excel/2006/main" mc:Ignorable="co co-ooxml w14 x14 w15">
  <si>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</t>
  </si>
  <si>
    <r>
      <t>к федеральному стандарту внутреннего</t>
    </r>
    <r>
      <t xml:space="preserve">
</t>
    </r>
    <r>
      <t>государственного (муниципального)</t>
    </r>
    <r>
      <t xml:space="preserve">
</t>
    </r>
    <r>
      <t>финансового контроля "Правила</t>
    </r>
    <r>
      <t xml:space="preserve">
</t>
    </r>
    <r>
      <t>составления отчетности о результатах</t>
    </r>
    <r>
      <t xml:space="preserve">
</t>
    </r>
    <r>
      <t>контрольной деятельности"</t>
    </r>
  </si>
  <si>
    <t>(форма)</t>
  </si>
  <si>
    <t>О Т Ч Е Т</t>
  </si>
  <si>
    <r>
      <t>о результатах контрольной деятельности органа внутреннего</t>
    </r>
    <r>
      <t xml:space="preserve">
</t>
    </r>
    <r>
      <t>государственного (муниципального) финансового контроля</t>
    </r>
  </si>
  <si>
    <t xml:space="preserve">на 1 </t>
  </si>
  <si>
    <t>января</t>
  </si>
  <si>
    <t>25</t>
  </si>
  <si>
    <t xml:space="preserve"> г.</t>
  </si>
  <si>
    <t>КОДЫ</t>
  </si>
  <si>
    <t>Наименование</t>
  </si>
  <si>
    <t>Дата</t>
  </si>
  <si>
    <t>31.03.2025</t>
  </si>
  <si>
    <t>органа контроля</t>
  </si>
  <si>
    <t>комитет финансов и бюджета администрации города Ставрополя</t>
  </si>
  <si>
    <t>Периодичность: годовая</t>
  </si>
  <si>
    <t>по ОКПО</t>
  </si>
  <si>
    <t>02277964</t>
  </si>
  <si>
    <t>по ОКТМО</t>
  </si>
  <si>
    <t>07701000</t>
  </si>
  <si>
    <t>по ОКЕИ</t>
  </si>
  <si>
    <t>384</t>
  </si>
  <si>
    <t>Наименование показателя</t>
  </si>
  <si>
    <r>
      <t>Код</t>
    </r>
    <r>
      <t xml:space="preserve">
</t>
    </r>
    <r>
      <t>строки</t>
    </r>
  </si>
  <si>
    <r>
      <t>Значение</t>
    </r>
    <r>
      <t xml:space="preserve">
</t>
    </r>
    <r>
      <t>показателя</t>
    </r>
  </si>
  <si>
    <t>Объем проверенных средств при осуществлении внутреннего государственного (муниципального) финансового контроля, тыс. рублей</t>
  </si>
  <si>
    <t>010</t>
  </si>
  <si>
    <r>
      <t>из них:</t>
    </r>
    <r>
      <t xml:space="preserve">
</t>
    </r>
    <r>
      <t xml:space="preserve">по средствам федерального бюджета, бюджета </t>
    </r>
    <r>
      <t xml:space="preserve">
</t>
    </r>
    <r>
      <t xml:space="preserve">субъекта Российской Федерации (местного </t>
    </r>
    <r>
      <t xml:space="preserve">
</t>
    </r>
    <r>
      <t xml:space="preserve">бюджета) и средствам, предоставленным </t>
    </r>
    <r>
      <t xml:space="preserve">
</t>
    </r>
    <r>
      <t xml:space="preserve">из федерального бюджета, бюджета субъекта </t>
    </r>
    <r>
      <t xml:space="preserve">
</t>
    </r>
    <r>
      <t>Российской Федерации (местного бюджета)</t>
    </r>
  </si>
  <si>
    <t>010/1</t>
  </si>
  <si>
    <r>
      <t xml:space="preserve">по средствам бюджетов государственных </t>
    </r>
    <r>
      <t xml:space="preserve">
</t>
    </r>
    <r>
      <t xml:space="preserve">внебюджетных фондов Российской Федерации </t>
    </r>
    <r>
      <t xml:space="preserve">
</t>
    </r>
    <r>
      <t xml:space="preserve">(территориальных государственных </t>
    </r>
    <r>
      <t xml:space="preserve">
</t>
    </r>
    <r>
      <t>внебюджетных фондов)</t>
    </r>
  </si>
  <si>
    <t>010/2</t>
  </si>
  <si>
    <r>
      <t xml:space="preserve">Объем проверенных средств при осуществлении </t>
    </r>
    <r>
      <t xml:space="preserve">
</t>
    </r>
    <r>
      <t>контроля в сфере закупок, предусмотренного</t>
    </r>
    <r>
      <t xml:space="preserve">
</t>
    </r>
    <r>
      <t>законодательством Российской Федерации</t>
    </r>
    <r>
      <t xml:space="preserve">
</t>
    </r>
    <r>
      <t xml:space="preserve">о контрактной системе в сфере закупок товаров, </t>
    </r>
    <r>
      <t xml:space="preserve">
</t>
    </r>
    <r>
      <t xml:space="preserve">работ, услуг для обеспечения государственных </t>
    </r>
    <r>
      <t xml:space="preserve">
</t>
    </r>
    <r>
      <t>и муниципальных нужд (из строки 010)</t>
    </r>
    <r>
      <t xml:space="preserve">
</t>
    </r>
  </si>
  <si>
    <t>011</t>
  </si>
  <si>
    <r>
      <t xml:space="preserve">Выявлено нарушений при осуществлении </t>
    </r>
    <r>
      <t xml:space="preserve">
</t>
    </r>
    <r>
      <t xml:space="preserve">внутреннего государственного (муниципального) </t>
    </r>
    <r>
      <t xml:space="preserve">
</t>
    </r>
    <r>
      <t>финансового контроля на сумму, тыс. рублей</t>
    </r>
  </si>
  <si>
    <t>020</t>
  </si>
  <si>
    <t>020/1</t>
  </si>
  <si>
    <t>020/2</t>
  </si>
  <si>
    <r>
      <t xml:space="preserve">Выявлено нарушений при осуществлении </t>
    </r>
    <r>
      <t xml:space="preserve">
</t>
    </r>
    <r>
      <t>контроля в сфере закупок, предусмотренного</t>
    </r>
    <r>
      <t xml:space="preserve">
</t>
    </r>
    <r>
      <t xml:space="preserve">законодательством Российской Федерации </t>
    </r>
    <r>
      <t xml:space="preserve">
</t>
    </r>
    <r>
      <t>о контрактной системе в сфере закупок товаров,</t>
    </r>
    <r>
      <t xml:space="preserve">
</t>
    </r>
    <r>
      <t xml:space="preserve">работ, услуг для обеспечения государственных </t>
    </r>
    <r>
      <t xml:space="preserve">
</t>
    </r>
    <r>
      <t>и муниципальных нужд (из строки 020)</t>
    </r>
  </si>
  <si>
    <t>021</t>
  </si>
  <si>
    <r>
      <t xml:space="preserve">Количество проведенных ревизий и проверок </t>
    </r>
    <r>
      <t xml:space="preserve">
</t>
    </r>
    <r>
      <t>при осуществлении внутреннего государственного (муниципального) финансового контроля, единиц</t>
    </r>
  </si>
  <si>
    <t>030</t>
  </si>
  <si>
    <r>
      <t>в том числе:</t>
    </r>
    <r>
      <t xml:space="preserve">
</t>
    </r>
    <r>
      <t xml:space="preserve">в соответствии с планом контрольных </t>
    </r>
    <r>
      <t xml:space="preserve">
</t>
    </r>
    <r>
      <t xml:space="preserve">мероприятий </t>
    </r>
  </si>
  <si>
    <t>031</t>
  </si>
  <si>
    <t>внеплановые ревизии и проверки</t>
  </si>
  <si>
    <t>032</t>
  </si>
  <si>
    <r>
      <t xml:space="preserve">Количество проведенных выездных проверок </t>
    </r>
    <r>
      <t xml:space="preserve">
</t>
    </r>
    <r>
      <t>и (или) ревизий при осуществлении внутреннего государственного (муниципального) финансового контроля, единиц</t>
    </r>
  </si>
  <si>
    <t>040</t>
  </si>
  <si>
    <r>
      <t xml:space="preserve">в том числе при осуществлении контроля </t>
    </r>
    <r>
      <t xml:space="preserve">
</t>
    </r>
    <r>
      <t xml:space="preserve">в сфере закупок, предусмотренного </t>
    </r>
    <r>
      <t xml:space="preserve">
</t>
    </r>
    <r>
      <t xml:space="preserve">законодательством Российской Федерации </t>
    </r>
    <r>
      <t xml:space="preserve">
</t>
    </r>
    <r>
      <t xml:space="preserve">о контрактной системе в сфере закупок товаров, </t>
    </r>
    <r>
      <t xml:space="preserve">
</t>
    </r>
    <r>
      <t xml:space="preserve">работ, услуг для обеспечения государственных </t>
    </r>
    <r>
      <t xml:space="preserve">
</t>
    </r>
    <r>
      <t>и муниципальных нужд (из строки 040)</t>
    </r>
  </si>
  <si>
    <t>041</t>
  </si>
  <si>
    <r>
      <t xml:space="preserve">Количество проведенных камеральных проверок </t>
    </r>
    <r>
      <t xml:space="preserve">
</t>
    </r>
    <r>
      <t>при осуществлении внутреннего государственного (муниципального) финансового контроля, единиц</t>
    </r>
  </si>
  <si>
    <t>050</t>
  </si>
  <si>
    <r>
      <t xml:space="preserve">в том числе при осуществлении контроля </t>
    </r>
    <r>
      <t xml:space="preserve">
</t>
    </r>
    <r>
      <t xml:space="preserve">в сфере закупок, предусмотренного </t>
    </r>
    <r>
      <t xml:space="preserve">
</t>
    </r>
    <r>
      <t xml:space="preserve">законодательством Российской Федерации </t>
    </r>
    <r>
      <t xml:space="preserve">
</t>
    </r>
    <r>
      <t xml:space="preserve">о контрактной системе в сфере закупок товаров, </t>
    </r>
    <r>
      <t xml:space="preserve">
</t>
    </r>
    <r>
      <t xml:space="preserve">работ, услуг для обеспечения государственных </t>
    </r>
    <r>
      <t xml:space="preserve">
</t>
    </r>
    <r>
      <t>и муниципальных нужд (из строки 050)</t>
    </r>
  </si>
  <si>
    <t>051</t>
  </si>
  <si>
    <r>
      <t xml:space="preserve">Количество проведенных обследований </t>
    </r>
    <r>
      <t xml:space="preserve">
</t>
    </r>
    <r>
      <t>при осуществлении внутреннего государственного (муниципального) финансового контроля, единиц</t>
    </r>
  </si>
  <si>
    <t>060</t>
  </si>
  <si>
    <t xml:space="preserve">в том числе в соответствии с планом контрольных мероприятий </t>
  </si>
  <si>
    <t>061</t>
  </si>
  <si>
    <t>внеплановые обследования</t>
  </si>
  <si>
    <t>062</t>
  </si>
  <si>
    <t>Руководитель органа контроля</t>
  </si>
  <si>
    <t>(уполномоченное лицо органа контроля)</t>
  </si>
  <si/>
  <si>
    <t>Бондаренко Н.А.</t>
  </si>
  <si>
    <t>(подпись)</t>
  </si>
  <si>
    <r>
      <t>(фамилия, имя, отчество</t>
    </r>
    <r>
      <t xml:space="preserve">
</t>
    </r>
    <r>
      <t>(при наличии)</t>
    </r>
  </si>
  <si>
    <t>дата акта</t>
  </si>
  <si>
    <t>плановая</t>
  </si>
  <si>
    <t>внеплановая</t>
  </si>
  <si>
    <t>Объем проверенных средств, руб.</t>
  </si>
  <si>
    <t>установлено нарушений, руб.</t>
  </si>
  <si>
    <t>кол-во нарушений</t>
  </si>
  <si>
    <t>представление</t>
  </si>
  <si>
    <t>дата представления</t>
  </si>
  <si>
    <t>предписание</t>
  </si>
  <si>
    <t>дата предписания</t>
  </si>
  <si>
    <r>
      <rPr>
        <rFont val="XO Thames"/>
        <sz val="12"/>
      </rPr>
      <t>сумма к возмещению 2022 год</t>
    </r>
  </si>
  <si>
    <t>сумма к возмещению 2023 год</t>
  </si>
  <si>
    <t>возмещено в 2023</t>
  </si>
  <si>
    <t>подлежит к возмещению до</t>
  </si>
  <si>
    <t>Гимназия № 12</t>
  </si>
  <si>
    <t>Лицей № 10</t>
  </si>
  <si>
    <t>Лесная поляна</t>
  </si>
  <si>
    <t>Хореография</t>
  </si>
  <si>
    <t>ДС 29</t>
  </si>
  <si>
    <t>Комитет градостроительства</t>
  </si>
  <si>
    <t>ДС 2</t>
  </si>
  <si>
    <t>СОШ № 50</t>
  </si>
  <si>
    <r>
      <rPr>
        <rFont val="XO Thames"/>
        <sz val="12"/>
      </rPr>
      <t>готовится</t>
    </r>
  </si>
  <si>
    <r>
      <rPr>
        <rFont val="XO Thames"/>
        <sz val="12"/>
      </rPr>
      <t>СОШ № 28</t>
    </r>
  </si>
  <si>
    <r>
      <rPr>
        <rFont val="XO Thames"/>
        <sz val="12"/>
      </rPr>
      <t>КГХ</t>
    </r>
  </si>
  <si>
    <t>ИТОГО</t>
  </si>
  <si>
    <r>
      <rPr>
        <rFont val="XO Thames"/>
        <sz val="12"/>
      </rPr>
      <t>в отчет 2023 не включать!!!</t>
    </r>
  </si>
  <si>
    <t>Объем проверенных средств, тыс. руб.</t>
  </si>
  <si>
    <t>установлено нарушений, тыс.руб.</t>
  </si>
  <si>
    <t>18689361,09+23860346,86+7667847+15882381,53</t>
  </si>
  <si>
    <t>1808984,74+546313,4</t>
  </si>
  <si>
    <t>39829,98+4077,9</t>
  </si>
  <si>
    <t>59293514,69+61378383,71+286512+3275196,55</t>
  </si>
  <si>
    <t>1611233601,8+926582,2+611290465,15+5019510989,67</t>
  </si>
  <si>
    <r>
      <t xml:space="preserve">Нарушения, выявленные в ходе проведения плановой выездной проверки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муниципальном бюджетном общеобразовательном учреждении средней общеобразовательной школе </t>
    </r>
    <r>
      <t xml:space="preserve">
</t>
    </r>
    <r>
      <t xml:space="preserve">№ 28 города Ставрополя </t>
    </r>
    <r>
      <t xml:space="preserve">
</t>
    </r>
    <r>
      <t xml:space="preserve">(МБОУ СОШ № 28 г. Ставрополя) </t>
    </r>
  </si>
  <si>
    <t>Нарушения в бюджетной сфере.</t>
  </si>
  <si>
    <t>Наименование вопроса проверки</t>
  </si>
  <si>
    <t>ПЕРИОД</t>
  </si>
  <si>
    <t>ВИД СРЕДСТВ</t>
  </si>
  <si>
    <t>ВР</t>
  </si>
  <si>
    <t>СУММА, руб.</t>
  </si>
  <si>
    <t>1.</t>
  </si>
  <si>
    <t>Соблюдение целей, порядка и условий предоставления и использования средств бюджета города Ставрополя, полученных Учреждением в виде субсидий на финансовое обеспечение выполнения муниципального задания; целевое и эффективное использование указанных средств</t>
  </si>
  <si>
    <t>1.1.</t>
  </si>
  <si>
    <t>В нарушение пунктов 93, 158 Инструкции № 174н при начислении доходов будущих периодов по субсидии на финансовое обеспечение в 2022 году суммы начисляемых доходов не соответствуют соглашению о предоставлении субсидии с внесенными изменениями от 27.05.2022, 60.10.2022, 15.12.2022, 21.12.2022</t>
  </si>
  <si>
    <t>Расчеты по доходам от оказания платных услуг (работ), компенсаций затрат</t>
  </si>
  <si>
    <t>1.2.</t>
  </si>
  <si>
    <t xml:space="preserve">Неправомерно начисленная и выплаченная заработная плата </t>
  </si>
  <si>
    <t>Недоначисленная зарплата</t>
  </si>
  <si>
    <t>Субсидия на выполнение муниципального задания</t>
  </si>
  <si>
    <t>Неправомерно начисленная зарплата</t>
  </si>
  <si>
    <t>2.</t>
  </si>
  <si>
    <t>Соблюдение целей, порядка и условий предоставления и использования средств бюджета города Ставрополя, полученных Учреждением в виде субсидий на цели, не связанные с оказанием им в соответствии с муниципальным заданием муниципальных услуг (выполнением работ); целевое и эффективное использование указанных средств</t>
  </si>
  <si>
    <t>2.1.</t>
  </si>
  <si>
    <t>В нарушение пунктов 93, 158 Инструкции № 174н при начислении доходов будущих периодов по субсидиям на иные цели суммы начисляемых доходов не соответствуют соглашениям и дополнительным соглашениям о предоставлении субсидии.</t>
  </si>
  <si>
    <t>Расчеты по доходам/доходы будущих периодов</t>
  </si>
  <si>
    <t>3.</t>
  </si>
  <si>
    <t>Составление отчетности об исполнении муниципальных заданий, в том числе полнота, достоверность, своевременность предоставления отчетов об исполнении муниципальных заданий</t>
  </si>
  <si>
    <t>4.</t>
  </si>
  <si>
    <t>Ведение бухгалтерского (финансового) учета, формирование и предоставление бухгалтерской (финансовой) отчетности</t>
  </si>
  <si>
    <t>4.1.</t>
  </si>
  <si>
    <t>В нарушение части 1 статьи 10 Закона № 402-ФЗ, пунктов 29, 30  Федерального стандарта № 256н «Концептуальные основы», пункта 11 Инструкции № 157н согласно которым данные, содержащиеся в первичных учетных документах, подлежат своевременной регистрации и накоплению в регистрах бухгалтерского учета, записи в регистры бухгалтерского учета (Журналы операций, иные регистры бухгалтерского учета) осуществляются по мере совершения операций и принятия к бухгалтерскому учету первичного (сводного) учетного документа, но не позднее следующего дня после получения первичного (сводного) учетного документа, правильность отражения фактов хозяйственной жизни в регистрах бухгалтерского учета согласно предоставленным для регистрации первичным учетным документам обеспечивают лица, составившие и подписавшие их, записи в регистры бухгалтерского учета производятся по мере осуществления соответствующих операций и принятия первичных (сводных) учетных документов к бухгалтерскому учету, но не позднее следующего дня после получения (составления) первичных (сводных) учетных документов, установлены факты несвоевременного принятия к учету первичных учетных документов</t>
  </si>
  <si>
    <t>Субсидия на иные цели</t>
  </si>
  <si>
    <t>4.2.</t>
  </si>
  <si>
    <r>
      <t xml:space="preserve">В нарушение пункта 383, 384 Инструкции № 157н, согласно которому принятие к забалансовому учету объектов имущества осуществляется на основании первичного учетного документа (Акта приема-передачи) по стоимости, указанной в Акте, стоимость имущества в Акте приема-передачи не указана, принятие к забалансовому учету счета 26 «Имущество, переданное в безвозмездное пользование» проведено без детализации переданных объектов нефинансовых активов в соответствии с договором </t>
    </r>
    <r>
      <t xml:space="preserve">
</t>
    </r>
    <r>
      <t xml:space="preserve">№ 44/1, а как виды имущества, переданные в безвозмездное пользование (иное движимое, недвижимое, особо ценное), на общую сумму </t>
    </r>
    <r>
      <t xml:space="preserve">
</t>
    </r>
    <r>
      <t>4 693 383,16 рублей</t>
    </r>
    <r>
      <t xml:space="preserve">
</t>
    </r>
  </si>
  <si>
    <t xml:space="preserve">Иное движимое имущество, переданное в безвозмездное пользование </t>
  </si>
  <si>
    <t>Имущество, переданное в пользование</t>
  </si>
  <si>
    <t>Недвижимое имущество, переданное в безвозмездное пользование</t>
  </si>
  <si>
    <t>Особо ценное имущество, переданное в безвозмездное пользование</t>
  </si>
  <si>
    <t>В нарушение пункта 119 Инструкции № 157н Учреждением учет материальных запасов в проверяемый период велся с нарушением порядка его ведения, а именно в части указания ответственных лиц, за которыми данное имущество (материальные запасы - «МР 512-52 51343 (винтовка)», балансовой стоимостью 6 200,00 рублей) закреплено.</t>
  </si>
  <si>
    <t>Материальные запасы</t>
  </si>
  <si>
    <t>Оперативное управление</t>
  </si>
  <si>
    <r>
      <t xml:space="preserve">В нарушение пункта 7 Федерального стандарта № 257н, </t>
    </r>
    <r>
      <t xml:space="preserve">
</t>
    </r>
    <r>
      <t xml:space="preserve">пункта 35 Федеральный стандарт № 256н, пункта 38, 39 Инструкции № 157н согласно журналу операций по выбытию и перемещению нефинансовых активов № 7 Учреждения по кредиту счета 101.34 отражен кредит в общей сумме 293 170,00 руб. по КФО 4; по кредиту счета 105.36 отражен кредит </t>
    </r>
    <r>
      <t xml:space="preserve">
</t>
    </r>
    <r>
      <t>на сумму 3 000,00 руб. по КФО 5. Данное нарушение исправлено Учреждением в период проведения проверки.</t>
    </r>
    <r>
      <t xml:space="preserve">
</t>
    </r>
  </si>
  <si>
    <t>Основные средства</t>
  </si>
  <si>
    <r>
      <t>В нарушение пункта 383 Инструкции № 157н, стоимость имущества в Акте приема-передачи не указана, принятие к забалансовому учету счета 26 «Имущество, переданное в безвозмездное пользование» не производилось на сумму 668 270,38 рублей</t>
    </r>
    <r>
      <t xml:space="preserve">
</t>
    </r>
  </si>
  <si>
    <t>Недвижимое имущество</t>
  </si>
  <si>
    <t>Имущество, переданное в безвозмездное пользование</t>
  </si>
  <si>
    <t>Движимое имущество</t>
  </si>
  <si>
    <t>4.3.</t>
  </si>
  <si>
    <t>Выявление в ходе инвентаризации излишков и неактивов</t>
  </si>
  <si>
    <t>4.4.</t>
  </si>
  <si>
    <r>
      <t>В нарушение пунктов 309, 314, 318, 319 Инструкции № 157н, пунктов 163, 167, 174 Инструкции № 174н Учреждением не приняты к учету принимаемые обязательства, принятые обязательства по Контрактам № 4/1п, № 14. В регистрах бухгалтерского учета не отражена экономия при заключении Контракта № 4/1п, не отражено уменьшение принятого обязательства при расторжении Контрактов № 4/1п, № 14. Учреждением не отражена перерегистрация показателей (остатков) обязательств текущего финансового года, сформированных по результатам отчетного финансового года, следующим за отчетным финансовым годом и информация о принимаемом обязательстве текущего финансового года по Контракту</t>
    </r>
    <r>
      <t xml:space="preserve">
</t>
    </r>
    <r>
      <t xml:space="preserve">№ 4/1п. </t>
    </r>
    <r>
      <t xml:space="preserve">
</t>
    </r>
  </si>
  <si>
    <t>Принимаемые и принятые обязательства</t>
  </si>
  <si>
    <t>4.5.</t>
  </si>
  <si>
    <t>В нарушение пункта 9 Инструкции № 33н в графе 7 «Обязательства ((принятые обязательства) из них с применением конкурентных способов))» раздела 1 «Обязательства текущего (отчетного) финансового года по расходам» Отчета об обязательствах (ф. 0503738), графа 4 «Экономия в результате применения конкурентных способов» раздела 4 «Аналитическая информация об экономии при заключении договоров с применением конкурентных способов» в Сведений о принятых и неисполненных обязательствах (ф.0503775) на 01.01.2023 бухгалтерской отчетности Учреждения составлена не на основе данных Главной книги и других регистров бухгалтерского учета, без проведения сверки оборотов и остатков по регистрам аналитического учета с оборотами и остатками по регистрам синтетического учета. В Главной книге (ф. 0504072) и других регистрах бухгалтерского учета Учреждения за 2022 не отражен счет 050207000 «Принимаемые обязательства».</t>
  </si>
  <si>
    <t>Принимаемые обязательства</t>
  </si>
  <si>
    <t>5.</t>
  </si>
  <si>
    <t>Составление, утверждение и исполнение планов финансово-хозяйственной деятельности Учреждения, в том числе соблюдение требований правовых актов при их составлении, утверждении и исполнении;</t>
  </si>
  <si>
    <t>5.1.</t>
  </si>
  <si>
    <r>
      <t>В нарушение пункта 328 Инструкции № 157н, пунктов 175-177 Инструкции № 174н установлены случаи отражения в бухгалтерском учете плановых назначений в отсутствие утвержденных планов ФХД. Анализ представлен в таблице № 16.</t>
    </r>
    <r>
      <t xml:space="preserve">
</t>
    </r>
  </si>
  <si>
    <t>Утвержденный объем финансового обеспечения</t>
  </si>
  <si>
    <t xml:space="preserve">                           Нарушения в сфере закупок.</t>
  </si>
  <si>
    <t>6.</t>
  </si>
  <si>
    <t>Соблюдение правил нормирования в сфере закупок, установленных в соответствии со статьей 19 Федерального закона от 05 апреля 2013 г. № 44-ФЗ «О контрактной системе в сфере закупок товаров, работ, услуг для обеспечения государственных и муниципальных нужд» (далее – Закон № 44-ФЗ)</t>
  </si>
  <si>
    <t>7.</t>
  </si>
  <si>
    <t>Определение и обоснование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услуги, начальной суммы цен единиц товара, работы, услуги</t>
  </si>
  <si>
    <t>8.</t>
  </si>
  <si>
    <t>Соблюдение предусмотренных Законом № 44-ФЗ требований к исполнению, изменению контракта, а также соблюдение условий контракта, в том числе в части соответствия поставленного товара, выполненной работы (ее результата) или оказанной услуги условиям контракта</t>
  </si>
  <si>
    <t>8.1.</t>
  </si>
  <si>
    <t>В нарушение части 1 статьи 94 Закона № 44-ФЗ, пункта 2.4 раздела 2 договора от 11.01.2022 № 001/ПВ, заключенного с ИП Мартыненко И.Ю., на поставку минеральной питьевой воды, согласно которому оплата производится в течении 3 (трех) банковских дней после выставления счета на оплату</t>
  </si>
  <si>
    <t>Итого:</t>
  </si>
  <si>
    <t>Нарушения, выявленные в ходе проведения плановой выездной проверки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МБОУ СОШ № 41 города Ставрополя</t>
  </si>
  <si>
    <t xml:space="preserve">                           Нарушения бюджетного (бухгалтерского) учета.</t>
  </si>
  <si>
    <r>
      <rPr>
        <rFont val="Times New Roman"/>
        <b val="true"/>
        <color rgb="000000" tint="0"/>
        <sz val="14"/>
      </rPr>
      <t xml:space="preserve">Соблюдение целей, порядка и условий предоставления и использования средств бюджета города Ставрополя, полученных Учреждением в виде субсидий на финансовое обеспечение выполнения муниципального задания; целевое и эффективное использование указанных средств. </t>
    </r>
  </si>
  <si>
    <r>
      <rPr>
        <rFont val="Times New Roman"/>
        <sz val="10"/>
      </rPr>
      <t>2023</t>
    </r>
  </si>
  <si>
    <r>
      <rPr>
        <rFont val="Times New Roman"/>
        <sz val="10"/>
      </rPr>
      <t>Доходы будущих периодов</t>
    </r>
  </si>
  <si>
    <r>
      <rPr>
        <rFont val="Times New Roman"/>
        <sz val="10"/>
      </rPr>
      <t>2024</t>
    </r>
  </si>
  <si>
    <r>
      <rPr>
        <rFont val="Times New Roman"/>
        <sz val="10"/>
      </rPr>
      <t>Субсидия на выполнение муниципального задания</t>
    </r>
  </si>
  <si>
    <r>
      <rPr>
        <rFont val="Times New Roman"/>
        <sz val="10"/>
      </rPr>
      <t>111</t>
    </r>
  </si>
  <si>
    <r>
      <rPr>
        <rFont val="Times New Roman"/>
        <sz val="10"/>
      </rPr>
      <t>119</t>
    </r>
  </si>
  <si>
    <r>
      <rPr>
        <rFont val="Times New Roman"/>
        <sz val="11"/>
      </rPr>
      <t>2024</t>
    </r>
  </si>
  <si>
    <r>
      <rPr>
        <rFont val="Times New Roman"/>
        <sz val="11"/>
      </rPr>
      <t>111</t>
    </r>
  </si>
  <si>
    <r>
      <rPr>
        <rFont val="Times New Roman"/>
        <sz val="11"/>
      </rPr>
      <t>119</t>
    </r>
  </si>
  <si>
    <r>
      <rPr>
        <rFont val="Times New Roman"/>
        <b val="true"/>
        <color rgb="000000" tint="0"/>
        <sz val="14"/>
      </rPr>
      <t xml:space="preserve">Соблюдение целей, порядка и условий предоставления и использования средств бюджета города Ставрополя, полученных Учреждением в виде субсидий на цели, не связанные с оказанием им в соответствии с муниципальным заданием муниципальных услуг (выполнением работ); целевое и эффективное использование указанных средств. </t>
    </r>
  </si>
  <si>
    <r>
      <rPr>
        <rFont val="Times New Roman"/>
        <sz val="10"/>
      </rPr>
      <t>Расчеты по доходам/ доходы будущих периодов</t>
    </r>
  </si>
  <si>
    <r>
      <rPr>
        <rFont val="Times New Roman"/>
        <b val="true"/>
        <color rgb="000000" tint="0"/>
        <sz val="14"/>
      </rPr>
      <t>Составление отчетности об исполнении муниципальных заданий, в том числе полнота, достоверность, своевременность предоставления отчетов об исполнении муниципальных заданий.</t>
    </r>
    <r>
      <t xml:space="preserve">
</t>
    </r>
  </si>
  <si>
    <r>
      <rPr>
        <rFont val="Times New Roman"/>
        <b val="true"/>
        <color rgb="000000" tint="0"/>
        <sz val="14"/>
      </rPr>
      <t>Ведение бухгалтерского (финансового) учета, формирование и предоставление бухгалтерской (финансовой) отчетности.</t>
    </r>
  </si>
  <si>
    <r>
      <rPr>
        <rFont val="Times New Roman"/>
        <b val="true"/>
        <color theme="1" tint="0"/>
        <sz val="14"/>
      </rPr>
      <t xml:space="preserve"> Составление, утверждение и исполнение планов финансово-хозяйственной деятельности Учреждения, в том числе соблюдение требований правовых актов при их составлении, утверждении и исполнении</t>
    </r>
    <r>
      <rPr>
        <rFont val="Times New Roman"/>
        <b val="true"/>
        <color theme="1" tint="0"/>
        <sz val="14"/>
      </rPr>
      <t>.</t>
    </r>
  </si>
  <si>
    <r>
      <rPr>
        <rFont val="Times New Roman"/>
        <sz val="10"/>
      </rPr>
      <t>118 136,18</t>
    </r>
  </si>
  <si>
    <t>НЕПРАВОМЕРНОЕ ЗАБОР</t>
  </si>
  <si>
    <t>2023</t>
  </si>
  <si>
    <t>244</t>
  </si>
  <si>
    <r>
      <rPr>
        <rFont val="Times New Roman"/>
        <sz val="10"/>
      </rPr>
      <t>60 096,36</t>
    </r>
  </si>
  <si>
    <t>НЕПРАВИЛЬНО ОПРЕДЕЛИЛИ ОБЪЕМ ЗАБОРА ДЛЯ ЗАКУПКИ</t>
  </si>
  <si>
    <t>СРОКИ ОПЛАТЫ</t>
  </si>
  <si>
    <r>
      <rPr>
        <rFont val="Times New Roman"/>
        <sz val="10"/>
      </rPr>
      <t>Субсидия на иные цели</t>
    </r>
  </si>
  <si>
    <r>
      <rPr>
        <rFont val="Times New Roman"/>
        <sz val="10"/>
      </rPr>
      <t>244</t>
    </r>
  </si>
  <si>
    <r>
      <rPr>
        <rFont val="Times New Roman"/>
        <sz val="10"/>
      </rPr>
      <t>1 154 912,18</t>
    </r>
  </si>
  <si>
    <t>2024</t>
  </si>
  <si>
    <r>
      <rPr>
        <rFont val="Times New Roman"/>
        <sz val="10"/>
      </rPr>
      <t>129 701,10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</si>
</sst>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" formatCode="#,##0.00" numFmtId="1002"/>
    <numFmt co:extendedFormatCode="#,##0.00;-#,##0.00" formatCode="#,##0.00;-#,##0.00" numFmtId="1003"/>
    <numFmt co:extendedFormatCode="0.00" formatCode="0.00" numFmtId="1004"/>
    <numFmt co:extendedFormatCode="#,##0.00 [$₽];-#,##0.00 [$₽]" formatCode="#,##0.00 [$₽];-#,##0.00 [$₽]" numFmtId="1005"/>
    <numFmt co:extendedFormatCode="0" formatCode="0" numFmtId="1006"/>
    <numFmt co:extendedFormatCode="#,##0.00 [$₽]" formatCode="#,##0.00 [$₽]" numFmtId="1007"/>
  </numFmts>
  <fonts count="21">
    <font>
      <name val="Calibri"/>
      <sz val="11"/>
    </font>
    <font>
      <name val="XO Thames"/>
      <sz val="12"/>
    </font>
    <font>
      <name val="Times New Roman"/>
      <sz val="10"/>
    </font>
    <font>
      <name val="Times New Roman"/>
      <sz val="12"/>
    </font>
    <font>
      <name val="Times New Roman"/>
      <b val="true"/>
      <sz val="13"/>
    </font>
    <font>
      <name val="Times New Roman"/>
      <b val="true"/>
      <color theme="1" tint="0"/>
      <sz val="11"/>
    </font>
    <font>
      <name val="Times New Roman"/>
      <color theme="1" tint="0"/>
      <sz val="11"/>
    </font>
    <font>
      <name val="Times New Roman"/>
      <b val="true"/>
      <color theme="1" tint="0"/>
      <sz val="14"/>
    </font>
    <font>
      <name val="Times New Roman"/>
      <color theme="1" tint="0"/>
      <sz val="10"/>
    </font>
    <font>
      <name val="Times New Roman"/>
      <b val="true"/>
      <color theme="1" tint="0"/>
      <sz val="10"/>
    </font>
    <font>
      <name val="Times New Roman"/>
      <i val="true"/>
      <color rgb="000000" tint="0"/>
      <sz val="10"/>
    </font>
    <font>
      <name val="Times New Roman"/>
      <color rgb="000000" tint="0"/>
      <sz val="10"/>
    </font>
    <font>
      <name val="Times New Roman"/>
      <b val="true"/>
      <color rgb="000000" tint="0"/>
      <sz val="8"/>
    </font>
    <font>
      <name val="Times New Roman"/>
      <i val="true"/>
      <color theme="1" tint="0"/>
      <sz val="10"/>
    </font>
    <font>
      <name val="Times New Roman"/>
      <b val="true"/>
      <color rgb="000000" tint="0"/>
      <sz val="10"/>
    </font>
    <font>
      <name val="Times New Roman"/>
      <i val="true"/>
      <color theme="1" tint="0"/>
      <sz val="11"/>
    </font>
    <font>
      <name val="Times New Roman"/>
      <b val="true"/>
      <color theme="1" tint="0"/>
      <sz val="12"/>
    </font>
    <font>
      <name val="Times New Roman"/>
      <b val="true"/>
      <color rgb="000000" tint="0"/>
      <sz val="14"/>
    </font>
    <font>
      <name val="Times New Roman"/>
      <sz val="11"/>
    </font>
    <font>
      <name val="Calibri"/>
      <color theme="1" tint="0"/>
      <sz val="11"/>
    </font>
    <font>
      <name val="Times New Roman"/>
      <b val="false"/>
      <color rgb="000000" tint="0"/>
      <sz val="10"/>
    </font>
  </fonts>
  <fills count="8">
    <fill>
      <patternFill patternType="none"/>
    </fill>
    <fill>
      <patternFill patternType="gray125"/>
    </fill>
    <fill>
      <patternFill patternType="solid">
        <fgColor rgb="FFA69B" tint="0"/>
      </patternFill>
    </fill>
    <fill>
      <patternFill patternType="solid">
        <fgColor rgb="FFD821" tint="0"/>
      </patternFill>
    </fill>
    <fill>
      <patternFill patternType="solid">
        <fgColor theme="6" tint="0.599993896298105"/>
      </patternFill>
    </fill>
    <fill>
      <patternFill patternType="solid">
        <fgColor theme="0" tint="-0.0499893185216834"/>
      </patternFill>
    </fill>
    <fill>
      <patternFill patternType="solid">
        <fgColor rgb="FFFFFF" tint="0"/>
      </patternFill>
    </fill>
    <fill>
      <patternFill patternType="solid">
        <fgColor rgb="92FF99" tint="0"/>
      </patternFill>
    </fill>
  </fills>
  <borders count="4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ck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top style="thick">
        <color rgb="000000" tint="0"/>
      </top>
    </border>
    <border>
      <right style="thick">
        <color rgb="000000" tint="0"/>
      </right>
      <top style="thick">
        <color rgb="000000" tint="0"/>
      </top>
    </border>
    <border>
      <left style="thick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ck">
        <color rgb="000000" tint="0"/>
      </right>
      <bottom style="thin">
        <color rgb="000000" tint="0"/>
      </bottom>
    </border>
    <border>
      <left style="thick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top style="thin">
        <color rgb="000000" tint="0"/>
      </top>
      <bottom style="thick">
        <color rgb="000000" tint="0"/>
      </bottom>
    </border>
    <border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none"/>
      <bottom style="none"/>
    </border>
    <border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top style="none"/>
    </border>
    <border>
      <left style="thin">
        <color rgb="000000" tint="0"/>
      </left>
      <top style="thin">
        <color rgb="000000" tint="0"/>
      </top>
    </border>
    <border>
      <top style="thin">
        <color rgb="000000" tint="0"/>
      </top>
    </border>
    <border>
      <left style="thin">
        <color rgb="000000" tint="0"/>
      </lef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  <vertical style="thin">
        <color rgb="000000" tint="0"/>
      </vertical>
      <horizontal style="thin">
        <color rgb="000000" tint="0"/>
      </horizontal>
    </border>
    <border>
      <left style="thin">
        <color rgb="000000" tint="0"/>
      </left>
      <top style="thin">
        <color rgb="000000" tint="0"/>
      </top>
      <bottom style="thin">
        <color rgb="000000" tint="0"/>
      </bottom>
      <vertical style="thin">
        <color rgb="000000" tint="0"/>
      </vertical>
      <horizontal style="thin">
        <color rgb="000000" tint="0"/>
      </horizontal>
    </border>
  </borders>
  <cellStyleXfs count="1">
    <xf applyFont="true" applyNumberFormat="true" borderId="0" fillId="0" fontId="1" numFmtId="1000" quotePrefix="false"/>
  </cellStyleXfs>
  <cellXfs count="245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center" vertical="top" wrapText="true"/>
    </xf>
    <xf applyFont="true" applyNumberFormat="true" borderId="0" fillId="0" fontId="3" numFmtId="1000" quotePrefix="false"/>
    <xf applyAlignment="true" applyFont="true" applyNumberFormat="true" borderId="0" fillId="0" fontId="3" numFmtId="1000" quotePrefix="false">
      <alignment horizontal="right"/>
    </xf>
    <xf applyFont="true" applyNumberFormat="true" borderId="0" fillId="0" fontId="4" numFmtId="1000" quotePrefix="false"/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4" numFmtId="1000" quotePrefix="false">
      <alignment horizontal="center" wrapText="true"/>
    </xf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Font="true" applyNumberFormat="true" borderId="0" fillId="0" fontId="3" numFmtId="1001" quotePrefix="false">
      <alignment horizontal="right"/>
    </xf>
    <xf applyAlignment="true" applyBorder="true" applyFont="true" applyNumberFormat="true" borderId="1" fillId="0" fontId="3" numFmtId="1001" quotePrefix="false">
      <alignment horizontal="left"/>
    </xf>
    <xf applyAlignment="true" applyBorder="true" applyFont="true" applyNumberFormat="true" borderId="2" fillId="0" fontId="3" numFmtId="1001" quotePrefix="false">
      <alignment horizontal="left"/>
    </xf>
    <xf applyAlignment="true" applyBorder="true" applyFont="true" applyNumberFormat="true" borderId="3" fillId="0" fontId="3" numFmtId="1001" quotePrefix="false">
      <alignment horizontal="left"/>
    </xf>
    <xf applyAlignment="true" applyFont="true" applyNumberFormat="true" borderId="0" fillId="0" fontId="3" numFmtId="1000" quotePrefix="false">
      <alignment horizontal="left"/>
    </xf>
    <xf applyAlignment="true" applyBorder="true" applyFont="true" applyNumberFormat="true" borderId="4" fillId="0" fontId="3" numFmtId="1000" quotePrefix="false">
      <alignment horizontal="center"/>
    </xf>
    <xf applyAlignment="true" applyBorder="true" applyFont="true" applyNumberFormat="true" borderId="5" fillId="0" fontId="3" numFmtId="1000" quotePrefix="false">
      <alignment horizontal="center"/>
    </xf>
    <xf applyAlignment="true" applyBorder="true" applyFont="true" applyNumberFormat="true" borderId="6" fillId="0" fontId="3" numFmtId="1000" quotePrefix="false">
      <alignment horizontal="center"/>
    </xf>
    <xf applyAlignment="true" applyBorder="true" applyFont="true" applyNumberFormat="true" borderId="7" fillId="0" fontId="3" numFmtId="1001" quotePrefix="false">
      <alignment horizontal="center" vertical="top"/>
    </xf>
    <xf applyAlignment="true" applyBorder="true" applyFont="true" applyNumberFormat="true" borderId="8" fillId="0" fontId="3" numFmtId="1001" quotePrefix="false">
      <alignment horizontal="center" vertical="top"/>
    </xf>
    <xf applyAlignment="true" applyBorder="true" applyFont="true" applyNumberFormat="true" borderId="9" fillId="0" fontId="3" numFmtId="1001" quotePrefix="false">
      <alignment horizontal="center" vertical="top"/>
    </xf>
    <xf applyAlignment="true" applyBorder="true" applyFont="true" applyNumberFormat="true" borderId="1" fillId="0" fontId="3" numFmtId="1000" quotePrefix="false">
      <alignment horizontal="left" wrapText="true"/>
    </xf>
    <xf applyAlignment="true" applyBorder="true" applyFont="true" applyNumberFormat="true" borderId="2" fillId="0" fontId="3" numFmtId="1000" quotePrefix="false">
      <alignment horizontal="left" wrapText="true"/>
    </xf>
    <xf applyAlignment="true" applyBorder="true" applyFont="true" applyNumberFormat="true" borderId="3" fillId="0" fontId="3" numFmtId="1000" quotePrefix="false">
      <alignment horizontal="left" wrapText="true"/>
    </xf>
    <xf applyAlignment="true" applyBorder="true" applyFont="true" applyNumberFormat="true" borderId="10" fillId="0" fontId="3" numFmtId="1001" quotePrefix="false">
      <alignment horizontal="center" vertical="top"/>
    </xf>
    <xf applyAlignment="true" applyBorder="true" applyFont="true" applyNumberFormat="true" borderId="11" fillId="0" fontId="3" numFmtId="1001" quotePrefix="false">
      <alignment horizontal="center" vertical="top"/>
    </xf>
    <xf applyAlignment="true" applyBorder="true" applyFont="true" applyNumberFormat="true" borderId="12" fillId="0" fontId="3" numFmtId="1001" quotePrefix="false">
      <alignment horizontal="center" vertical="top"/>
    </xf>
    <xf applyAlignment="true" applyBorder="true" applyFont="true" applyNumberFormat="true" borderId="13" fillId="0" fontId="3" numFmtId="1001" quotePrefix="false">
      <alignment horizontal="center"/>
    </xf>
    <xf applyAlignment="true" applyBorder="true" applyFont="true" applyNumberFormat="true" borderId="14" fillId="0" fontId="3" numFmtId="1001" quotePrefix="false">
      <alignment horizontal="center"/>
    </xf>
    <xf applyAlignment="true" applyBorder="true" applyFont="true" applyNumberFormat="true" borderId="15" fillId="0" fontId="3" numFmtId="1001" quotePrefix="false">
      <alignment horizontal="center"/>
    </xf>
    <xf applyAlignment="true" applyBorder="true" applyFont="true" applyNumberFormat="true" borderId="16" fillId="0" fontId="3" numFmtId="1001" quotePrefix="false">
      <alignment horizontal="center"/>
    </xf>
    <xf applyAlignment="true" applyBorder="true" applyFont="true" applyNumberFormat="true" borderId="17" fillId="0" fontId="3" numFmtId="1001" quotePrefix="false">
      <alignment horizontal="center"/>
    </xf>
    <xf applyAlignment="true" applyBorder="true" applyFont="true" applyNumberFormat="true" borderId="18" fillId="0" fontId="3" numFmtId="1001" quotePrefix="false">
      <alignment horizontal="center"/>
    </xf>
    <xf applyAlignment="true" applyBorder="true" applyFont="true" applyNumberFormat="true" borderId="19" fillId="0" fontId="3" numFmtId="1000" quotePrefix="false">
      <alignment horizontal="center" vertical="center"/>
    </xf>
    <xf applyAlignment="true" applyBorder="true" applyFont="true" applyNumberFormat="true" borderId="14" fillId="0" fontId="3" numFmtId="1000" quotePrefix="false">
      <alignment horizontal="center" vertical="center"/>
    </xf>
    <xf applyAlignment="true" applyBorder="true" applyFont="true" applyNumberFormat="true" borderId="20" fillId="0" fontId="3" numFmtId="1000" quotePrefix="false">
      <alignment horizontal="center" vertical="center"/>
    </xf>
    <xf applyAlignment="true" applyBorder="true" applyFont="true" applyNumberFormat="true" borderId="21" fillId="0" fontId="3" numFmtId="1000" quotePrefix="false">
      <alignment horizontal="center" vertical="center" wrapText="true"/>
    </xf>
    <xf applyAlignment="true" applyBorder="true" applyFont="true" applyNumberFormat="true" borderId="14" fillId="0" fontId="3" numFmtId="1000" quotePrefix="false">
      <alignment horizontal="center" vertical="center" wrapText="true"/>
    </xf>
    <xf applyAlignment="true" applyBorder="true" applyFont="true" applyNumberFormat="true" borderId="20" fillId="0" fontId="3" numFmtId="1000" quotePrefix="false">
      <alignment horizontal="center" vertical="center" wrapText="true"/>
    </xf>
    <xf applyAlignment="true" applyBorder="true" applyFont="true" applyNumberFormat="true" borderId="22" fillId="0" fontId="3" numFmtId="1000" quotePrefix="false">
      <alignment horizontal="center" vertical="center" wrapText="true"/>
    </xf>
    <xf applyAlignment="true" applyBorder="true" applyFont="true" applyNumberFormat="true" borderId="23" fillId="0" fontId="3" numFmtId="1000" quotePrefix="false">
      <alignment horizontal="center" vertical="center" wrapText="true"/>
    </xf>
    <xf applyAlignment="true" applyBorder="true" applyFont="true" applyNumberFormat="true" borderId="24" fillId="0" fontId="3" numFmtId="1000" quotePrefix="false">
      <alignment vertical="top"/>
    </xf>
    <xf applyAlignment="true" applyFont="true" applyNumberFormat="true" borderId="0" fillId="0" fontId="3" numFmtId="1000" quotePrefix="false">
      <alignment vertical="top"/>
    </xf>
    <xf applyAlignment="true" applyBorder="true" applyFont="true" applyNumberFormat="true" borderId="25" fillId="0" fontId="3" numFmtId="1000" quotePrefix="false">
      <alignment vertical="top"/>
    </xf>
    <xf applyAlignment="true" applyBorder="true" applyFont="true" applyNumberFormat="true" borderId="26" fillId="0" fontId="3" numFmtId="1001" quotePrefix="false">
      <alignment horizontal="center" vertical="top"/>
    </xf>
    <xf applyAlignment="true" applyFont="true" applyNumberFormat="true" borderId="0" fillId="0" fontId="3" numFmtId="1001" quotePrefix="false">
      <alignment horizontal="center" vertical="top"/>
    </xf>
    <xf applyAlignment="true" applyBorder="true" applyFont="true" applyNumberFormat="true" borderId="25" fillId="0" fontId="3" numFmtId="1001" quotePrefix="false">
      <alignment horizontal="center" vertical="top"/>
    </xf>
    <xf applyAlignment="true" applyFont="true" applyNumberFormat="true" borderId="0" fillId="0" fontId="3" numFmtId="1000" quotePrefix="false">
      <alignment horizontal="center" vertical="top"/>
    </xf>
    <xf applyAlignment="true" applyBorder="true" applyFont="true" applyNumberFormat="true" borderId="24" fillId="0" fontId="3" numFmtId="1000" quotePrefix="false">
      <alignment horizontal="left" vertical="top" wrapText="true"/>
    </xf>
    <xf applyAlignment="true" applyFont="true" applyNumberFormat="true" borderId="0" fillId="0" fontId="3" numFmtId="1000" quotePrefix="false">
      <alignment horizontal="left" vertical="top" wrapText="true"/>
    </xf>
    <xf applyAlignment="true" applyBorder="true" applyFont="true" applyNumberFormat="true" borderId="25" fillId="0" fontId="3" numFmtId="1000" quotePrefix="false">
      <alignment horizontal="left" vertical="top" wrapText="true"/>
    </xf>
    <xf applyAlignment="true" applyFont="true" applyNumberFormat="true" borderId="0" fillId="0" fontId="3" numFmtId="1002" quotePrefix="false">
      <alignment horizontal="center" vertical="top"/>
    </xf>
    <xf applyAlignment="true" applyFont="true" applyNumberFormat="true" borderId="0" fillId="0" fontId="3" numFmtId="1000" quotePrefix="false">
      <alignment vertical="top"/>
    </xf>
    <xf applyAlignment="true" applyBorder="true" applyFont="true" applyNumberFormat="true" borderId="27" fillId="0" fontId="3" numFmtId="1000" quotePrefix="false">
      <alignment horizontal="left" vertical="top" wrapText="true"/>
    </xf>
    <xf applyAlignment="true" applyBorder="true" applyFont="true" applyNumberFormat="true" borderId="2" fillId="0" fontId="3" numFmtId="1000" quotePrefix="false">
      <alignment horizontal="left" vertical="top" wrapText="true"/>
    </xf>
    <xf applyAlignment="true" applyBorder="true" applyFont="true" applyNumberFormat="true" borderId="28" fillId="0" fontId="3" numFmtId="1000" quotePrefix="false">
      <alignment horizontal="left" vertical="top" wrapText="true"/>
    </xf>
    <xf applyAlignment="true" applyBorder="true" applyFont="true" applyNumberFormat="true" borderId="29" fillId="0" fontId="3" numFmtId="1001" quotePrefix="false">
      <alignment horizontal="center" vertical="top"/>
    </xf>
    <xf applyAlignment="true" applyBorder="true" applyFont="true" applyNumberFormat="true" borderId="2" fillId="0" fontId="3" numFmtId="1001" quotePrefix="false">
      <alignment horizontal="center" vertical="top"/>
    </xf>
    <xf applyAlignment="true" applyBorder="true" applyFont="true" applyNumberFormat="true" borderId="28" fillId="0" fontId="3" numFmtId="1001" quotePrefix="false">
      <alignment horizontal="center" vertical="top"/>
    </xf>
    <xf applyAlignment="true" applyBorder="true" applyFont="true" applyNumberFormat="true" borderId="1" fillId="0" fontId="3" numFmtId="1000" quotePrefix="false">
      <alignment horizontal="center" vertical="top"/>
    </xf>
    <xf applyAlignment="true" applyBorder="true" applyFont="true" applyNumberFormat="true" borderId="2" fillId="0" fontId="3" numFmtId="1000" quotePrefix="false">
      <alignment horizontal="center" vertical="top"/>
    </xf>
    <xf applyAlignment="true" applyBorder="true" applyFont="true" applyNumberFormat="true" borderId="3" fillId="0" fontId="3" numFmtId="1000" quotePrefix="false">
      <alignment horizontal="center" vertical="top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2" fillId="0" fontId="3" numFmtId="1000" quotePrefix="false">
      <alignment horizontal="center"/>
    </xf>
    <xf applyAlignment="true" applyBorder="true" applyFont="true" applyNumberFormat="true" borderId="3" fillId="0" fontId="3" numFmtId="1000" quotePrefix="false">
      <alignment horizontal="center"/>
    </xf>
    <xf applyAlignment="true" applyBorder="true" applyFont="true" applyNumberFormat="true" borderId="1" fillId="0" fontId="3" numFmtId="1000" quotePrefix="false">
      <alignment horizontal="center" wrapText="true"/>
    </xf>
    <xf applyAlignment="true" applyBorder="true" applyFont="true" applyNumberFormat="true" borderId="2" fillId="0" fontId="3" numFmtId="1000" quotePrefix="false">
      <alignment horizontal="center" wrapText="true"/>
    </xf>
    <xf applyAlignment="true" applyBorder="true" applyFont="true" applyNumberFormat="true" borderId="3" fillId="0" fontId="3" numFmtId="1000" quotePrefix="false">
      <alignment horizontal="center" wrapText="true"/>
    </xf>
    <xf applyAlignment="true" applyFont="true" applyNumberFormat="true" borderId="0" fillId="0" fontId="2" numFmtId="1000" quotePrefix="false">
      <alignment horizontal="center" vertical="top"/>
    </xf>
    <xf applyAlignment="true" applyBorder="true" applyFont="true" applyNumberFormat="true" borderId="30" fillId="0" fontId="2" numFmtId="1000" quotePrefix="false">
      <alignment horizontal="center" vertical="top"/>
    </xf>
    <xf applyAlignment="true" applyBorder="true" applyFont="true" applyNumberFormat="true" borderId="5" fillId="0" fontId="2" numFmtId="1000" quotePrefix="false">
      <alignment horizontal="center" vertical="top"/>
    </xf>
    <xf applyAlignment="true" applyBorder="true" applyFont="true" applyNumberFormat="true" borderId="31" fillId="0" fontId="2" numFmtId="1000" quotePrefix="false">
      <alignment horizontal="center" vertical="top"/>
    </xf>
    <xf applyAlignment="true" applyBorder="true" applyFont="true" applyNumberFormat="true" borderId="30" fillId="0" fontId="2" numFmtId="1000" quotePrefix="false">
      <alignment horizontal="center" vertical="top" wrapText="true"/>
    </xf>
    <xf applyAlignment="true" applyBorder="true" applyFont="true" applyNumberFormat="true" borderId="5" fillId="0" fontId="2" numFmtId="1000" quotePrefix="false">
      <alignment horizontal="center" vertical="top" wrapText="true"/>
    </xf>
    <xf applyAlignment="true" applyBorder="true" applyFont="true" applyNumberFormat="true" borderId="31" fillId="0" fontId="2" numFmtId="1000" quotePrefix="false">
      <alignment horizontal="center" vertical="top" wrapText="true"/>
    </xf>
    <xf applyAlignment="true" applyFont="true" applyNumberFormat="true" borderId="0" fillId="0" fontId="1" numFmtId="1000" quotePrefix="false">
      <alignment horizontal="center" wrapText="true"/>
    </xf>
    <xf applyAlignment="true" applyBorder="true" applyFont="true" applyNumberFormat="true" borderId="21" fillId="0" fontId="1" numFmtId="1000" quotePrefix="false">
      <alignment horizontal="center" wrapText="true"/>
    </xf>
    <xf applyAlignment="true" applyBorder="true" applyFill="true" applyFont="true" applyNumberFormat="true" borderId="21" fillId="2" fontId="1" numFmtId="1000" quotePrefix="false">
      <alignment horizontal="center" wrapText="true"/>
    </xf>
    <xf applyAlignment="true" applyBorder="true" applyFont="true" applyNumberFormat="true" borderId="21" fillId="0" fontId="1" numFmtId="14" quotePrefix="false">
      <alignment horizontal="center" wrapText="true"/>
    </xf>
    <xf applyAlignment="true" applyBorder="true" applyFont="true" applyNumberFormat="true" borderId="21" fillId="0" fontId="1" numFmtId="1003" quotePrefix="false">
      <alignment horizontal="center" wrapText="true"/>
    </xf>
    <xf applyAlignment="true" applyBorder="true" applyFill="true" applyFont="true" applyNumberFormat="true" borderId="21" fillId="3" fontId="1" numFmtId="1000" quotePrefix="false">
      <alignment horizontal="center" wrapText="true"/>
    </xf>
    <xf applyAlignment="true" applyFill="true" applyFont="true" applyNumberFormat="true" borderId="0" fillId="2" fontId="1" numFmtId="1000" quotePrefix="false">
      <alignment horizontal="center" wrapText="true"/>
    </xf>
    <xf applyAlignment="true" applyFill="true" applyFont="true" applyNumberFormat="true" borderId="0" fillId="4" fontId="5" numFmtId="1004" quotePrefix="false">
      <alignment horizontal="center" vertical="top" wrapText="true"/>
    </xf>
    <xf applyFont="true" applyNumberFormat="true" borderId="0" fillId="0" fontId="6" numFmtId="1000" quotePrefix="false"/>
    <xf applyAlignment="true" applyFill="true" applyFont="true" applyNumberFormat="true" borderId="0" fillId="4" fontId="7" numFmtId="1000" quotePrefix="false">
      <alignment horizontal="center" vertical="center"/>
    </xf>
    <xf applyAlignment="true" applyFont="true" applyNumberFormat="true" borderId="0" fillId="0" fontId="8" numFmtId="1004" quotePrefix="false">
      <alignment horizontal="right" vertical="top"/>
    </xf>
    <xf applyAlignment="true" applyBorder="true" applyFill="true" applyFont="true" applyNumberFormat="true" borderId="21" fillId="5" fontId="9" numFmtId="1002" quotePrefix="false">
      <alignment horizontal="center" vertical="center" wrapText="true"/>
    </xf>
    <xf applyAlignment="true" applyBorder="true" applyFill="true" applyFont="true" applyNumberFormat="true" borderId="21" fillId="5" fontId="9" numFmtId="1004" quotePrefix="false">
      <alignment horizontal="center" vertical="center" wrapText="true"/>
    </xf>
    <xf applyAlignment="true" applyFont="true" applyNumberFormat="true" borderId="0" fillId="0" fontId="9" numFmtId="1004" quotePrefix="false">
      <alignment horizontal="right" vertical="top"/>
    </xf>
    <xf applyAlignment="true" applyBorder="true" applyFont="true" applyNumberFormat="true" borderId="21" fillId="0" fontId="9" numFmtId="1005" quotePrefix="false">
      <alignment horizontal="left" vertical="top" wrapText="true"/>
    </xf>
    <xf applyAlignment="true" applyBorder="true" applyFont="true" applyNumberFormat="true" borderId="14" fillId="0" fontId="9" numFmtId="1005" quotePrefix="false">
      <alignment horizontal="left" vertical="top" wrapText="true"/>
    </xf>
    <xf applyAlignment="true" applyBorder="true" applyFont="true" applyNumberFormat="true" borderId="20" fillId="0" fontId="9" numFmtId="1005" quotePrefix="false">
      <alignment horizontal="left" vertical="top" wrapText="true"/>
    </xf>
    <xf applyAlignment="true" applyBorder="true" applyFont="true" applyNumberFormat="true" borderId="21" fillId="0" fontId="8" numFmtId="1002" quotePrefix="false">
      <alignment horizontal="right" vertical="top" wrapText="true"/>
    </xf>
    <xf applyAlignment="true" applyBorder="true" applyFill="true" applyFont="true" applyNumberFormat="true" borderId="21" fillId="5" fontId="10" numFmtId="1002" quotePrefix="false">
      <alignment horizontal="left" vertical="top" wrapText="true"/>
    </xf>
    <xf applyAlignment="true" applyBorder="true" applyFill="true" applyFont="true" applyNumberFormat="true" borderId="14" fillId="5" fontId="10" numFmtId="1002" quotePrefix="false">
      <alignment horizontal="left" vertical="top" wrapText="true"/>
    </xf>
    <xf applyAlignment="true" applyBorder="true" applyFill="true" applyFont="true" applyNumberFormat="true" borderId="20" fillId="5" fontId="10" numFmtId="1002" quotePrefix="false">
      <alignment horizontal="left" vertical="top" wrapText="true"/>
    </xf>
    <xf applyAlignment="true" applyBorder="true" applyFill="true" applyFont="true" applyNumberFormat="true" borderId="21" fillId="5" fontId="11" numFmtId="1002" quotePrefix="false">
      <alignment horizontal="right" vertical="top" wrapText="true"/>
    </xf>
    <xf applyAlignment="true" applyFont="true" applyNumberFormat="true" borderId="0" fillId="0" fontId="12" numFmtId="1001" quotePrefix="false">
      <alignment horizontal="left" vertical="top" wrapText="true"/>
    </xf>
    <xf applyAlignment="true" applyFont="true" applyNumberFormat="true" borderId="0" fillId="0" fontId="12" numFmtId="1001" quotePrefix="false">
      <alignment vertical="top" wrapText="true"/>
    </xf>
    <xf applyAlignment="true" applyFont="true" applyNumberFormat="true" borderId="0" fillId="0" fontId="12" numFmtId="1001" quotePrefix="false">
      <alignment horizontal="center" vertical="top" wrapText="true"/>
    </xf>
    <xf applyAlignment="true" applyFont="true" applyNumberFormat="true" borderId="0" fillId="0" fontId="12" numFmtId="1006" quotePrefix="false">
      <alignment horizontal="center" vertical="top" wrapText="true"/>
    </xf>
    <xf applyAlignment="true" applyFont="true" applyNumberFormat="true" borderId="0" fillId="0" fontId="12" numFmtId="1007" quotePrefix="false">
      <alignment horizontal="center" vertical="top" wrapText="true"/>
    </xf>
    <xf applyAlignment="true" applyBorder="true" applyFont="true" applyNumberFormat="true" borderId="21" fillId="0" fontId="8" numFmtId="1002" quotePrefix="false">
      <alignment horizontal="center" vertical="center" wrapText="true"/>
    </xf>
    <xf applyAlignment="true" applyBorder="true" applyFont="true" applyNumberFormat="true" borderId="21" fillId="0" fontId="11" numFmtId="1000" quotePrefix="false">
      <alignment horizontal="center" vertical="center" wrapText="true"/>
    </xf>
    <xf applyAlignment="true" applyBorder="true" applyFont="true" applyNumberFormat="true" borderId="21" fillId="0" fontId="11" numFmtId="1000" quotePrefix="false">
      <alignment vertical="top" wrapText="true"/>
    </xf>
    <xf applyBorder="true" applyFont="true" applyNumberFormat="true" borderId="21" fillId="0" fontId="8" numFmtId="1000" quotePrefix="false"/>
    <xf applyAlignment="true" applyBorder="true" applyFont="true" applyNumberFormat="true" borderId="21" fillId="0" fontId="11" numFmtId="1002" quotePrefix="false">
      <alignment horizontal="right" vertical="top" wrapText="true"/>
    </xf>
    <xf applyAlignment="true" applyBorder="true" applyFill="true" applyFont="true" applyNumberFormat="true" borderId="21" fillId="5" fontId="13" numFmtId="1002" quotePrefix="false">
      <alignment horizontal="left" vertical="center" wrapText="true"/>
    </xf>
    <xf applyAlignment="true" applyBorder="true" applyFill="true" applyFont="true" applyNumberFormat="true" borderId="14" fillId="5" fontId="13" numFmtId="1002" quotePrefix="false">
      <alignment horizontal="left" vertical="center" wrapText="true"/>
    </xf>
    <xf applyAlignment="true" applyBorder="true" applyFill="true" applyFont="true" applyNumberFormat="true" borderId="20" fillId="5" fontId="13" numFmtId="1002" quotePrefix="false">
      <alignment horizontal="left" vertical="center" wrapText="true"/>
    </xf>
    <xf applyAlignment="true" applyBorder="true" applyFill="true" applyFont="true" applyNumberFormat="true" borderId="21" fillId="5" fontId="8" numFmtId="1002" quotePrefix="false">
      <alignment horizontal="right" vertical="top" wrapText="true"/>
    </xf>
    <xf applyAlignment="true" applyBorder="true" applyFill="true" applyFont="true" applyNumberFormat="true" borderId="32" fillId="5" fontId="13" numFmtId="1002" quotePrefix="false">
      <alignment horizontal="right" vertical="center" wrapText="true"/>
    </xf>
    <xf applyAlignment="true" applyBorder="true" applyFill="true" applyFont="true" applyNumberFormat="true" borderId="22" fillId="5" fontId="13" numFmtId="1002" quotePrefix="false">
      <alignment horizontal="left" vertical="center" wrapText="true"/>
    </xf>
    <xf applyAlignment="true" applyBorder="true" applyFill="true" applyFont="true" applyNumberFormat="true" borderId="19" fillId="5" fontId="13" numFmtId="1002" quotePrefix="false">
      <alignment horizontal="left" vertical="center" wrapText="true"/>
    </xf>
    <xf applyAlignment="true" applyBorder="true" applyFont="true" applyNumberFormat="true" borderId="32" fillId="0" fontId="8" numFmtId="1002" quotePrefix="false">
      <alignment horizontal="center" vertical="center" wrapText="true"/>
    </xf>
    <xf applyAlignment="true" applyBorder="true" applyFill="true" applyFont="true" applyNumberFormat="true" borderId="21" fillId="6" fontId="11" numFmtId="1000" quotePrefix="false">
      <alignment horizontal="center" wrapText="true"/>
    </xf>
    <xf applyAlignment="true" applyBorder="true" applyFill="true" applyFont="true" applyNumberFormat="true" borderId="21" fillId="6" fontId="11" numFmtId="1000" quotePrefix="false">
      <alignment wrapText="true"/>
    </xf>
    <xf applyAlignment="true" applyBorder="true" applyFill="true" applyFont="true" applyNumberFormat="true" borderId="21" fillId="6" fontId="11" numFmtId="1000" quotePrefix="false">
      <alignment horizontal="right" wrapText="true"/>
    </xf>
    <xf applyAlignment="true" applyBorder="true" applyFill="true" applyFont="true" applyNumberFormat="true" borderId="21" fillId="5" fontId="11" numFmtId="1000" quotePrefix="false">
      <alignment horizontal="center" vertical="center" wrapText="true"/>
    </xf>
    <xf applyAlignment="true" applyBorder="true" applyFill="true" applyFont="true" applyNumberFormat="true" borderId="21" fillId="5" fontId="11" numFmtId="1000" quotePrefix="false">
      <alignment vertical="center" wrapText="true"/>
    </xf>
    <xf applyAlignment="true" applyBorder="true" applyFill="true" applyFont="true" applyNumberFormat="true" borderId="21" fillId="6" fontId="11" numFmtId="1002" quotePrefix="false">
      <alignment horizontal="right" wrapText="true"/>
    </xf>
    <xf applyAlignment="true" applyBorder="true" applyFont="true" applyNumberFormat="true" borderId="1" fillId="0" fontId="11" numFmtId="1000" quotePrefix="false">
      <alignment horizontal="center" vertical="center" wrapText="true"/>
    </xf>
    <xf applyAlignment="true" applyBorder="true" applyFont="true" applyNumberFormat="true" borderId="1" fillId="0" fontId="11" numFmtId="1000" quotePrefix="false">
      <alignment vertical="center" wrapText="true"/>
    </xf>
    <xf applyAlignment="true" applyBorder="true" applyFont="true" applyNumberFormat="true" borderId="27" fillId="0" fontId="11" numFmtId="1002" quotePrefix="false">
      <alignment horizontal="right" vertical="top" wrapText="true"/>
    </xf>
    <xf applyAlignment="true" applyBorder="true" applyFont="true" applyNumberFormat="true" borderId="32" fillId="0" fontId="9" numFmtId="1000" quotePrefix="false">
      <alignment horizontal="left" vertical="center" wrapText="true"/>
    </xf>
    <xf applyAlignment="true" applyBorder="true" applyFont="true" applyNumberFormat="true" borderId="14" fillId="0" fontId="9" numFmtId="1000" quotePrefix="false">
      <alignment horizontal="left" vertical="center" wrapText="true"/>
    </xf>
    <xf applyAlignment="true" applyBorder="true" applyFont="true" applyNumberFormat="true" borderId="23" fillId="0" fontId="9" numFmtId="1000" quotePrefix="false">
      <alignment horizontal="left" vertical="center" wrapText="true"/>
    </xf>
    <xf applyAlignment="true" applyBorder="true" applyFont="true" applyNumberFormat="true" borderId="19" fillId="0" fontId="8" numFmtId="1002" quotePrefix="false">
      <alignment vertical="center" wrapText="true"/>
    </xf>
    <xf applyAlignment="true" applyBorder="true" applyFill="true" applyFont="true" applyNumberFormat="true" borderId="21" fillId="5" fontId="10" numFmtId="1002" quotePrefix="false">
      <alignment horizontal="left" vertical="center" wrapText="true"/>
    </xf>
    <xf applyAlignment="true" applyBorder="true" applyFill="true" applyFont="true" applyNumberFormat="true" borderId="14" fillId="5" fontId="10" numFmtId="1002" quotePrefix="false">
      <alignment horizontal="left" vertical="center" wrapText="true"/>
    </xf>
    <xf applyAlignment="true" applyBorder="true" applyFill="true" applyFont="true" applyNumberFormat="true" borderId="20" fillId="5" fontId="10" numFmtId="1002" quotePrefix="false">
      <alignment horizontal="left" vertical="center" wrapText="true"/>
    </xf>
    <xf applyAlignment="true" applyBorder="true" applyFont="true" applyNumberFormat="true" borderId="21" fillId="0" fontId="11" numFmtId="1002" quotePrefix="false">
      <alignment horizontal="center" vertical="center" wrapText="true"/>
    </xf>
    <xf applyAlignment="true" applyBorder="true" applyFill="true" applyFont="true" applyNumberFormat="true" borderId="21" fillId="6" fontId="11" numFmtId="1000" quotePrefix="false">
      <alignment horizontal="center" vertical="center" wrapText="true"/>
    </xf>
    <xf applyAlignment="true" applyBorder="true" applyFill="true" applyFont="true" applyNumberFormat="true" borderId="21" fillId="6" fontId="11" numFmtId="1000" quotePrefix="false">
      <alignment horizontal="justify" vertical="top" wrapText="true"/>
    </xf>
    <xf applyAlignment="true" applyBorder="true" applyFont="true" applyNumberFormat="true" borderId="32" fillId="0" fontId="14" numFmtId="1002" quotePrefix="false">
      <alignment horizontal="left" vertical="center" wrapText="true"/>
    </xf>
    <xf applyAlignment="true" applyBorder="true" applyFont="true" applyNumberFormat="true" borderId="14" fillId="0" fontId="14" numFmtId="1002" quotePrefix="false">
      <alignment horizontal="left" vertical="center" wrapText="true"/>
    </xf>
    <xf applyAlignment="true" applyBorder="true" applyFont="true" applyNumberFormat="true" borderId="23" fillId="0" fontId="14" numFmtId="1002" quotePrefix="false">
      <alignment horizontal="left" vertical="center" wrapText="true"/>
    </xf>
    <xf applyAlignment="true" applyBorder="true" applyFont="true" applyNumberFormat="true" borderId="19" fillId="0" fontId="9" numFmtId="1002" quotePrefix="false">
      <alignment vertical="center" wrapText="true"/>
    </xf>
    <xf applyAlignment="true" applyBorder="true" applyFont="true" applyNumberFormat="true" borderId="32" fillId="0" fontId="9" numFmtId="1002" quotePrefix="false">
      <alignment horizontal="left" vertical="center" wrapText="true"/>
    </xf>
    <xf applyAlignment="true" applyBorder="true" applyFont="true" applyNumberFormat="true" borderId="14" fillId="0" fontId="9" numFmtId="1002" quotePrefix="false">
      <alignment horizontal="left" vertical="center" wrapText="true"/>
    </xf>
    <xf applyAlignment="true" applyBorder="true" applyFont="true" applyNumberFormat="true" borderId="23" fillId="0" fontId="9" numFmtId="1002" quotePrefix="false">
      <alignment horizontal="left" vertical="center" wrapText="true"/>
    </xf>
    <xf applyAlignment="true" applyFont="true" applyNumberFormat="true" borderId="0" fillId="0" fontId="13" numFmtId="1004" quotePrefix="false">
      <alignment horizontal="right" vertical="top"/>
    </xf>
    <xf applyAlignment="true" applyBorder="true" applyFill="true" applyFont="true" applyNumberFormat="true" borderId="32" fillId="5" fontId="13" numFmtId="1000" quotePrefix="false">
      <alignment horizontal="left" vertical="center" wrapText="true"/>
    </xf>
    <xf applyAlignment="true" applyBorder="true" applyFill="true" applyFont="true" applyNumberFormat="true" borderId="14" fillId="5" fontId="13" numFmtId="1000" quotePrefix="false">
      <alignment horizontal="left" vertical="center" wrapText="true"/>
    </xf>
    <xf applyAlignment="true" applyBorder="true" applyFill="true" applyFont="true" applyNumberFormat="true" borderId="23" fillId="5" fontId="13" numFmtId="1000" quotePrefix="false">
      <alignment horizontal="left" vertical="center" wrapText="true"/>
    </xf>
    <xf applyAlignment="true" applyBorder="true" applyFill="true" applyFont="true" applyNumberFormat="true" borderId="27" fillId="5" fontId="13" numFmtId="1002" quotePrefix="false">
      <alignment vertical="center" wrapText="true"/>
    </xf>
    <xf applyAlignment="true" applyBorder="true" applyFont="true" applyNumberFormat="true" borderId="21" fillId="0" fontId="11" numFmtId="1000" quotePrefix="false">
      <alignment horizontal="center" vertical="top" wrapText="true"/>
    </xf>
    <xf applyAlignment="true" applyBorder="true" applyFill="true" applyFont="true" applyNumberFormat="true" borderId="21" fillId="5" fontId="11" numFmtId="1002" quotePrefix="false">
      <alignment horizontal="center" vertical="center" wrapText="true"/>
    </xf>
    <xf applyAlignment="true" applyBorder="true" applyFill="true" applyFont="true" applyNumberFormat="true" borderId="33" fillId="5" fontId="13" numFmtId="1002" quotePrefix="false">
      <alignment horizontal="left" vertical="center" wrapText="true"/>
    </xf>
    <xf applyAlignment="true" applyBorder="true" applyFill="true" applyFont="true" applyNumberFormat="true" borderId="5" fillId="5" fontId="13" numFmtId="1002" quotePrefix="false">
      <alignment horizontal="left" vertical="center" wrapText="true"/>
    </xf>
    <xf applyAlignment="true" applyBorder="true" applyFill="true" applyFont="true" applyNumberFormat="true" borderId="31" fillId="5" fontId="13" numFmtId="1002" quotePrefix="false">
      <alignment horizontal="left" vertical="center" wrapText="true"/>
    </xf>
    <xf applyAlignment="true" applyBorder="true" applyFill="true" applyFont="true" applyNumberFormat="true" borderId="34" fillId="5" fontId="9" numFmtId="1002" quotePrefix="false">
      <alignment vertical="center" wrapText="true"/>
    </xf>
    <xf applyAlignment="true" applyBorder="true" applyFont="true" applyNumberFormat="true" borderId="21" fillId="0" fontId="11" numFmtId="1000" quotePrefix="false">
      <alignment horizontal="center" wrapText="true"/>
    </xf>
    <xf applyAlignment="true" applyBorder="true" applyFont="true" applyNumberFormat="true" borderId="21" fillId="0" fontId="11" numFmtId="1000" quotePrefix="false">
      <alignment wrapText="true"/>
    </xf>
    <xf applyAlignment="true" applyBorder="true" applyFont="true" applyNumberFormat="true" borderId="21" fillId="0" fontId="11" numFmtId="1002" quotePrefix="false">
      <alignment horizontal="right" wrapText="true"/>
    </xf>
    <xf applyAlignment="true" applyBorder="true" applyFill="true" applyFont="true" applyNumberFormat="true" borderId="21" fillId="5" fontId="11" numFmtId="1002" quotePrefix="false">
      <alignment horizontal="right" wrapText="true"/>
    </xf>
    <xf applyAlignment="true" applyBorder="true" applyFont="true" applyNumberFormat="true" borderId="21" fillId="0" fontId="9" numFmtId="1002" quotePrefix="false">
      <alignment horizontal="left" vertical="center" wrapText="true"/>
    </xf>
    <xf applyAlignment="true" applyBorder="true" applyFont="true" applyNumberFormat="true" borderId="21" fillId="0" fontId="11" numFmtId="1000" quotePrefix="false">
      <alignment horizontal="right" vertical="top" wrapText="true"/>
    </xf>
    <xf applyAlignment="true" applyBorder="true" applyFill="true" applyFont="true" applyNumberFormat="true" borderId="21" fillId="5" fontId="11" numFmtId="1000" quotePrefix="false">
      <alignment horizontal="right" vertical="top" wrapText="true"/>
    </xf>
    <xf applyAlignment="true" applyBorder="true" applyFont="true" applyNumberFormat="true" borderId="21" fillId="0" fontId="13" numFmtId="1002" quotePrefix="false">
      <alignment vertical="center" wrapText="true"/>
    </xf>
    <xf applyAlignment="true" applyBorder="true" applyFont="true" applyNumberFormat="true" borderId="21" fillId="0" fontId="11" numFmtId="1000" quotePrefix="false">
      <alignment horizontal="left" vertical="center" wrapText="true"/>
    </xf>
    <xf applyAlignment="true" applyFont="true" applyNumberFormat="true" borderId="0" fillId="0" fontId="15" numFmtId="1004" quotePrefix="false">
      <alignment horizontal="right" vertical="top"/>
    </xf>
    <xf applyAlignment="true" applyBorder="true" applyFill="true" applyFont="true" applyNumberFormat="true" borderId="33" fillId="5" fontId="10" numFmtId="1002" quotePrefix="false">
      <alignment horizontal="left" vertical="center" wrapText="true"/>
    </xf>
    <xf applyAlignment="true" applyBorder="true" applyFill="true" applyFont="true" applyNumberFormat="true" borderId="5" fillId="5" fontId="10" numFmtId="1002" quotePrefix="false">
      <alignment horizontal="left" vertical="center" wrapText="true"/>
    </xf>
    <xf applyAlignment="true" applyBorder="true" applyFill="true" applyFont="true" applyNumberFormat="true" borderId="31" fillId="5" fontId="10" numFmtId="1002" quotePrefix="false">
      <alignment horizontal="left" vertical="center" wrapText="true"/>
    </xf>
    <xf applyAlignment="true" applyBorder="true" applyFill="true" applyFont="true" applyNumberFormat="true" borderId="34" fillId="5" fontId="11" numFmtId="1002" quotePrefix="false">
      <alignment horizontal="right" vertical="top" wrapText="true"/>
    </xf>
    <xf applyAlignment="true" applyBorder="true" applyFont="true" applyNumberFormat="true" borderId="32" fillId="0" fontId="11" numFmtId="1002" quotePrefix="false">
      <alignment horizontal="center" vertical="center" wrapText="true"/>
    </xf>
    <xf applyBorder="true" applyFont="true" applyNumberFormat="true" borderId="21" fillId="0" fontId="6" numFmtId="1000" quotePrefix="false"/>
    <xf applyAlignment="true" applyBorder="true" applyFont="true" applyNumberFormat="true" borderId="21" fillId="0" fontId="11" numFmtId="1000" quotePrefix="false">
      <alignment horizontal="justify" vertical="top" wrapText="true"/>
    </xf>
    <xf applyAlignment="true" applyBorder="true" applyFont="true" applyNumberFormat="true" borderId="21" fillId="0" fontId="11" numFmtId="1002" quotePrefix="false">
      <alignment horizontal="center" vertical="top" wrapText="true"/>
    </xf>
    <xf applyAlignment="true" applyBorder="true" applyFill="true" applyFont="true" applyNumberFormat="true" borderId="24" fillId="5" fontId="11" numFmtId="1002" quotePrefix="false">
      <alignment horizontal="right" vertical="top" wrapText="true"/>
    </xf>
    <xf applyAlignment="true" applyBorder="true" applyFont="true" applyNumberFormat="true" borderId="21" fillId="0" fontId="11" numFmtId="1002" quotePrefix="false">
      <alignment horizontal="right" vertical="center" wrapText="true"/>
    </xf>
    <xf applyAlignment="true" applyBorder="true" applyFont="true" applyNumberFormat="true" borderId="35" fillId="0" fontId="14" numFmtId="1002" quotePrefix="false">
      <alignment horizontal="left" vertical="center" wrapText="true"/>
    </xf>
    <xf applyAlignment="true" applyFont="true" applyNumberFormat="true" borderId="0" fillId="0" fontId="14" numFmtId="1002" quotePrefix="false">
      <alignment horizontal="left" vertical="center" wrapText="true"/>
    </xf>
    <xf applyAlignment="true" applyFont="true" applyNumberFormat="true" borderId="0" fillId="0" fontId="11" numFmtId="1002" quotePrefix="false">
      <alignment horizontal="center" wrapText="true"/>
    </xf>
    <xf applyAlignment="true" applyBorder="true" applyFill="true" applyFont="true" applyNumberFormat="true" borderId="19" fillId="5" fontId="11" numFmtId="1002" quotePrefix="false">
      <alignment horizontal="right" vertical="top" wrapText="true"/>
    </xf>
    <xf applyAlignment="true" applyBorder="true" applyFont="true" applyNumberFormat="true" borderId="21" fillId="0" fontId="9" numFmtId="1000" quotePrefix="false">
      <alignment vertical="center" wrapText="true"/>
    </xf>
    <xf applyAlignment="true" applyBorder="true" applyFont="true" applyNumberFormat="true" borderId="22" fillId="0" fontId="11" numFmtId="1000" quotePrefix="false">
      <alignment horizontal="center" vertical="top" wrapText="true"/>
    </xf>
    <xf applyBorder="true" applyFont="true" applyNumberFormat="true" borderId="22" fillId="0" fontId="8" numFmtId="1000" quotePrefix="false"/>
    <xf applyAlignment="true" applyBorder="true" applyFont="true" applyNumberFormat="true" borderId="19" fillId="0" fontId="11" numFmtId="1002" quotePrefix="false">
      <alignment horizontal="right" vertical="top" wrapText="true"/>
    </xf>
    <xf applyAlignment="true" applyFill="true" applyFont="true" applyNumberFormat="true" borderId="0" fillId="4" fontId="16" numFmtId="1004" quotePrefix="false">
      <alignment horizontal="center" vertical="center"/>
    </xf>
    <xf applyAlignment="true" applyBorder="true" applyFill="true" applyFont="true" applyNumberFormat="true" borderId="24" fillId="4" fontId="9" numFmtId="1002" quotePrefix="false">
      <alignment vertical="center"/>
    </xf>
    <xf applyAlignment="true" applyBorder="true" applyFont="true" applyNumberFormat="true" borderId="19" fillId="0" fontId="14" numFmtId="1002" quotePrefix="false">
      <alignment vertical="center" wrapText="true"/>
    </xf>
    <xf applyAlignment="true" applyBorder="true" applyFill="true" applyFont="true" applyNumberFormat="true" borderId="32" fillId="5" fontId="10" numFmtId="1002" quotePrefix="false">
      <alignment horizontal="left" vertical="center" wrapText="true"/>
    </xf>
    <xf applyAlignment="true" applyBorder="true" applyFill="true" applyFont="true" applyNumberFormat="true" borderId="23" fillId="5" fontId="10" numFmtId="1002" quotePrefix="false">
      <alignment horizontal="left" vertical="center" wrapText="true"/>
    </xf>
    <xf applyAlignment="true" applyBorder="true" applyFill="true" applyFont="true" applyNumberFormat="true" borderId="19" fillId="5" fontId="14" numFmtId="1002" quotePrefix="false">
      <alignment vertical="center" wrapText="true"/>
    </xf>
    <xf applyFont="true" applyNumberFormat="true" borderId="0" fillId="0" fontId="8" numFmtId="1002" quotePrefix="false"/>
    <xf applyFont="true" applyNumberFormat="true" borderId="0" fillId="0" fontId="8" numFmtId="1000" quotePrefix="false"/>
    <xf applyAlignment="true" applyFont="true" applyNumberFormat="true" borderId="0" fillId="0" fontId="9" numFmtId="1000" quotePrefix="false">
      <alignment horizontal="right"/>
    </xf>
    <xf applyAlignment="true" applyFont="true" applyNumberFormat="true" borderId="0" fillId="0" fontId="9" numFmtId="1002" quotePrefix="false">
      <alignment horizontal="right" vertical="top"/>
    </xf>
    <xf applyFont="true" applyNumberFormat="true" borderId="0" fillId="0" fontId="6" numFmtId="1002" quotePrefix="false"/>
    <xf applyAlignment="true" applyFill="true" applyFont="true" applyNumberFormat="true" borderId="0" fillId="4" fontId="5" numFmtId="1003" quotePrefix="false">
      <alignment horizontal="center" vertical="top" wrapText="true"/>
    </xf>
    <xf applyAlignment="true" applyBorder="true" applyFill="true" applyFont="true" applyNumberFormat="true" borderId="24" fillId="4" fontId="9" numFmtId="1003" quotePrefix="false">
      <alignment vertical="center"/>
    </xf>
    <xf applyAlignment="true" applyBorder="true" applyFont="true" applyNumberFormat="true" borderId="32" fillId="0" fontId="17" numFmtId="1002" quotePrefix="false">
      <alignment horizontal="left" vertical="center" wrapText="true"/>
    </xf>
    <xf applyAlignment="true" applyBorder="true" applyFont="true" applyNumberFormat="true" borderId="14" fillId="0" fontId="17" numFmtId="1002" quotePrefix="false">
      <alignment horizontal="left" vertical="center" wrapText="true"/>
    </xf>
    <xf applyAlignment="true" applyBorder="true" applyFont="true" applyNumberFormat="true" borderId="23" fillId="0" fontId="17" numFmtId="1002" quotePrefix="false">
      <alignment horizontal="left" vertical="center" wrapText="true"/>
    </xf>
    <xf applyAlignment="true" applyBorder="true" applyFont="true" applyNumberFormat="true" borderId="19" fillId="0" fontId="14" numFmtId="1003" quotePrefix="false">
      <alignment horizontal="right" vertical="center" wrapText="true"/>
    </xf>
    <xf applyAlignment="true" applyBorder="true" applyFont="true" borderId="21" fillId="0" fontId="2" quotePrefix="false">
      <alignment horizontal="center" vertical="center"/>
    </xf>
    <xf applyAlignment="true" applyBorder="true" applyFont="true" borderId="21" fillId="0" fontId="2" quotePrefix="false">
      <alignment horizontal="center"/>
    </xf>
    <xf applyAlignment="true" applyBorder="true" applyFont="true" applyNumberFormat="true" borderId="21" fillId="0" fontId="2" numFmtId="1003" quotePrefix="false">
      <alignment horizontal="right" indent="0"/>
    </xf>
    <xf applyAlignment="true" applyBorder="true" applyFont="true" borderId="21" fillId="0" fontId="2" quotePrefix="false">
      <alignment horizontal="left" indent="0"/>
    </xf>
    <xf applyAlignment="true" applyBorder="true" applyFont="true" borderId="21" fillId="0" fontId="18" quotePrefix="false">
      <alignment horizontal="center"/>
    </xf>
    <xf applyAlignment="true" applyBorder="true" applyFont="true" applyNumberFormat="true" borderId="21" fillId="0" fontId="17" numFmtId="1002" quotePrefix="false">
      <alignment horizontal="left" vertical="center" wrapText="true"/>
    </xf>
    <xf applyAlignment="true" applyBorder="true" applyFont="true" applyNumberFormat="true" borderId="20" fillId="0" fontId="17" numFmtId="1002" quotePrefix="false">
      <alignment horizontal="left" vertical="center" wrapText="true"/>
    </xf>
    <xf applyAlignment="true" applyBorder="true" applyFill="true" applyFont="true" borderId="21" fillId="6" fontId="2" quotePrefix="false">
      <alignment horizontal="center"/>
    </xf>
    <xf applyAlignment="true" applyBorder="true" applyFill="true" applyFont="true" borderId="21" fillId="6" fontId="2" quotePrefix="false">
      <alignment horizontal="justify" vertical="center"/>
    </xf>
    <xf applyFont="true" applyNumberFormat="true" borderId="0" fillId="0" fontId="19" numFmtId="1000" quotePrefix="false"/>
    <xf applyAlignment="true" applyBorder="true" applyFont="true" applyNumberFormat="true" borderId="21" fillId="0" fontId="17" numFmtId="1002" quotePrefix="false">
      <alignment horizontal="justify" vertical="center" wrapText="true"/>
    </xf>
    <xf applyAlignment="true" applyBorder="true" applyFont="true" applyNumberFormat="true" borderId="14" fillId="0" fontId="17" numFmtId="1002" quotePrefix="false">
      <alignment horizontal="justify" vertical="center" wrapText="true"/>
    </xf>
    <xf applyAlignment="true" applyBorder="true" applyFont="true" applyNumberFormat="true" borderId="20" fillId="0" fontId="17" numFmtId="1002" quotePrefix="false">
      <alignment horizontal="justify" vertical="center" wrapText="true"/>
    </xf>
    <xf applyAlignment="true" applyBorder="true" applyFont="true" borderId="21" fillId="0" fontId="19" quotePrefix="false">
      <alignment horizontal="center"/>
    </xf>
    <xf applyAlignment="true" applyBorder="true" applyFont="true" borderId="21" fillId="0" fontId="19" quotePrefix="false">
      <alignment horizontal="justify" vertical="center"/>
    </xf>
    <xf applyAlignment="true" applyBorder="true" applyFont="true" applyNumberFormat="true" borderId="21" fillId="0" fontId="19" numFmtId="1003" quotePrefix="false">
      <alignment horizontal="center" vertical="bottom"/>
    </xf>
    <xf applyAlignment="true" applyBorder="true" applyFill="true" applyFont="true" borderId="36" fillId="7" fontId="2" quotePrefix="false">
      <alignment horizontal="left" indent="0" vertical="center"/>
    </xf>
    <xf applyAlignment="true" applyBorder="true" applyFill="true" applyFont="true" borderId="37" fillId="7" fontId="2" quotePrefix="false">
      <alignment horizontal="left" indent="0" vertical="center"/>
    </xf>
    <xf applyAlignment="true" applyBorder="true" applyFill="true" applyFont="true" borderId="38" fillId="7" fontId="2" quotePrefix="false">
      <alignment horizontal="left" indent="0" vertical="center"/>
    </xf>
    <xf applyAlignment="true" applyFill="true" applyFont="true" borderId="0" fillId="7" fontId="2" quotePrefix="false">
      <alignment horizontal="left" indent="0" vertical="center"/>
    </xf>
    <xf applyBorder="true" applyFont="true" applyNumberFormat="true" borderId="11" fillId="0" fontId="6" numFmtId="1000" quotePrefix="false"/>
    <xf applyAlignment="true" applyBorder="true" applyFont="true" applyNumberFormat="true" borderId="36" fillId="0" fontId="14" numFmtId="1002" quotePrefix="false">
      <alignment horizontal="left" vertical="center" wrapText="true"/>
    </xf>
    <xf applyAlignment="true" applyBorder="true" applyFont="true" applyNumberFormat="true" borderId="37" fillId="0" fontId="14" numFmtId="1002" quotePrefix="false">
      <alignment horizontal="left" vertical="center" wrapText="true"/>
    </xf>
    <xf applyBorder="true" applyFill="true" applyFont="true" borderId="39" fillId="6" fontId="19" quotePrefix="false"/>
    <xf applyAlignment="true" applyBorder="true" applyFill="true" applyFont="true" borderId="40" fillId="6" fontId="2" quotePrefix="false">
      <alignment horizontal="center" vertical="top"/>
    </xf>
    <xf applyAlignment="true" applyBorder="true" applyFill="true" applyFont="true" borderId="14" fillId="6" fontId="2" quotePrefix="false">
      <alignment horizontal="center" vertical="top"/>
    </xf>
    <xf applyAlignment="true" applyBorder="true" applyFont="true" borderId="39" fillId="0" fontId="2" quotePrefix="false">
      <alignment horizontal="center" vertical="top"/>
    </xf>
    <xf applyBorder="true" applyFont="true" borderId="21" fillId="0" fontId="20" quotePrefix="false"/>
    <xf applyBorder="true" applyFont="true" borderId="19" fillId="0" fontId="20" quotePrefix="false"/>
    <xf applyAlignment="true" applyBorder="true" applyFill="true" applyFont="true" borderId="39" fillId="6" fontId="2" quotePrefix="false">
      <alignment horizontal="center" vertical="top"/>
    </xf>
    <xf applyBorder="true" applyFont="true" applyNumberFormat="true" borderId="21" fillId="0" fontId="8" numFmtId="1002" quotePrefix="false"/>
    <xf applyAlignment="true" applyBorder="true" applyFont="true" applyNumberFormat="true" borderId="21" fillId="0" fontId="9" numFmtId="1000" quotePrefix="false">
      <alignment horizontal="right"/>
    </xf>
    <xf applyBorder="true" applyFont="true" applyNumberFormat="true" borderId="21" fillId="0" fontId="7" numFmtId="1002" quotePrefix="false"/>
    <xf applyBorder="true" applyFont="true" applyNumberFormat="true" borderId="14" fillId="0" fontId="7" numFmtId="1002" quotePrefix="false"/>
    <xf applyBorder="true" applyFont="true" applyNumberFormat="true" borderId="20" fillId="0" fontId="7" numFmtId="1002" quotePrefix="false"/>
    <xf applyAlignment="true" applyFont="true" applyNumberFormat="true" borderId="0" fillId="0" fontId="9" numFmtId="1003" quotePrefix="false">
      <alignment horizontal="right" vertical="top"/>
    </xf>
    <xf applyAlignment="true" applyFont="true" applyNumberFormat="true" borderId="0" fillId="0" fontId="9" numFmtId="1003" quotePrefix="false">
      <alignment horizontal="right" vertical="center"/>
    </xf>
    <xf applyAlignment="true" applyFont="true" applyNumberFormat="true" borderId="0" fillId="0" fontId="6" numFmtId="1004" quotePrefix="false">
      <alignment horizontal="right" vertical="top"/>
    </xf>
    <xf applyAlignment="true" applyFont="true" applyNumberFormat="true" borderId="0" fillId="0" fontId="8" numFmtId="1003" quotePrefix="false">
      <alignment horizontal="right" vertical="top"/>
    </xf>
    <xf applyAlignment="true" applyBorder="true" applyFont="true" applyNumberFormat="true" borderId="19" fillId="0" fontId="14" numFmtId="1002" quotePrefix="false">
      <alignment horizontal="right" vertical="center" wrapText="true"/>
    </xf>
    <xf applyAlignment="true" applyBorder="true" applyFill="true" applyFont="true" borderId="39" fillId="6" fontId="2" quotePrefix="false">
      <alignment horizontal="right" vertical="center"/>
    </xf>
    <xf applyAlignment="true" applyBorder="true" applyFont="true" borderId="39" fillId="0" fontId="2" quotePrefix="false">
      <alignment horizontal="right"/>
    </xf>
    <xf applyAlignment="true" applyBorder="true" applyFont="true" borderId="39" fillId="0" fontId="11" quotePrefix="false">
      <alignment horizontal="right"/>
    </xf>
    <xf applyAlignment="true" applyBorder="true" applyFont="true" borderId="39" fillId="0" fontId="2" quotePrefix="false">
      <alignment horizontal="right" vertical="top"/>
    </xf>
    <xf applyAlignment="true" applyBorder="true" applyFill="true" applyFont="true" borderId="39" fillId="6" fontId="2" quotePrefix="false">
      <alignment horizontal="right" vertical="top"/>
    </xf>
    <xf applyAlignment="true" applyBorder="true" applyFill="true" applyFont="true" applyNumberFormat="true" borderId="39" fillId="6" fontId="2" numFmtId="1002" quotePrefix="false">
      <alignment horizontal="right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worksheets/sheet6.xml" Type="http://schemas.openxmlformats.org/officeDocument/2006/relationships/worksheet"/>
  <Relationship Id="rId1" Target="worksheets/sheet1.xml" Type="http://schemas.openxmlformats.org/officeDocument/2006/relationships/worksheet"/>
  <Relationship Id="rId10" Target="theme/theme1.xml" Type="http://schemas.openxmlformats.org/officeDocument/2006/relationships/theme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9" Target="styles.xml" Type="http://schemas.openxmlformats.org/officeDocument/2006/relationships/styles"/>
  <Relationship Id="rId7" Target="worksheets/sheet7.xml" Type="http://schemas.openxmlformats.org/officeDocument/2006/relationships/worksheet"/>
  <Relationship Id="rId5" Target="worksheets/sheet5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905124" y="18811876"/>
    <xdr:ext cx="952345" cy="466644"/>
    <xdr:pic>
      <xdr:nvPicPr>
        <xdr:cNvPr hidden="false" id="1" name="Picture 1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A43"/>
  <sheetViews>
    <sheetView showZeros="true" workbookViewId="0"/>
  </sheetViews>
  <sheetFormatPr baseColWidth="8" customHeight="false" defaultColWidth="0.855468728193422" defaultRowHeight="12.75" zeroHeight="false"/>
  <cols>
    <col bestFit="true" customWidth="true" max="16384" min="1" outlineLevel="0" style="1" width="0.855468728193422"/>
  </cols>
  <sheetData>
    <row outlineLevel="0" r="1">
      <c r="BP1" s="2" t="s">
        <v>0</v>
      </c>
      <c r="BQ1" s="2" t="s"/>
      <c r="BR1" s="2" t="s"/>
      <c r="BS1" s="2" t="s"/>
      <c r="BT1" s="2" t="s"/>
      <c r="BU1" s="2" t="s"/>
      <c r="BV1" s="2" t="s"/>
      <c r="BW1" s="2" t="s"/>
      <c r="BX1" s="2" t="s"/>
      <c r="BY1" s="2" t="s"/>
      <c r="BZ1" s="2" t="s"/>
      <c r="CA1" s="2" t="s"/>
      <c r="CB1" s="2" t="s"/>
      <c r="CC1" s="2" t="s"/>
      <c r="CD1" s="2" t="s"/>
      <c r="CE1" s="2" t="s"/>
      <c r="CF1" s="2" t="s"/>
      <c r="CG1" s="2" t="s"/>
      <c r="CH1" s="2" t="s"/>
      <c r="CI1" s="2" t="s"/>
      <c r="CJ1" s="2" t="s"/>
      <c r="CK1" s="2" t="s"/>
      <c r="CL1" s="2" t="s"/>
      <c r="CM1" s="2" t="s"/>
      <c r="CN1" s="2" t="s"/>
      <c r="CO1" s="2" t="s"/>
      <c r="CP1" s="2" t="s"/>
      <c r="CQ1" s="2" t="s"/>
      <c r="CR1" s="2" t="s"/>
      <c r="CS1" s="2" t="s"/>
      <c r="CT1" s="2" t="s"/>
      <c r="CU1" s="2" t="s"/>
      <c r="CV1" s="2" t="s"/>
      <c r="CW1" s="2" t="s"/>
      <c r="CX1" s="2" t="s"/>
      <c r="CY1" s="2" t="s"/>
      <c r="CZ1" s="2" t="s"/>
      <c r="DA1" s="2" t="s"/>
    </row>
    <row customHeight="true" ht="66.5999984741211" outlineLevel="0" r="2">
      <c r="BP2" s="3" t="s">
        <v>1</v>
      </c>
      <c r="BQ2" s="3" t="s"/>
      <c r="BR2" s="3" t="s"/>
      <c r="BS2" s="3" t="s"/>
      <c r="BT2" s="3" t="s"/>
      <c r="BU2" s="3" t="s"/>
      <c r="BV2" s="3" t="s"/>
      <c r="BW2" s="3" t="s"/>
      <c r="BX2" s="3" t="s"/>
      <c r="BY2" s="3" t="s"/>
      <c r="BZ2" s="3" t="s"/>
      <c r="CA2" s="3" t="s"/>
      <c r="CB2" s="3" t="s"/>
      <c r="CC2" s="3" t="s"/>
      <c r="CD2" s="3" t="s"/>
      <c r="CE2" s="3" t="s"/>
      <c r="CF2" s="3" t="s"/>
      <c r="CG2" s="3" t="s"/>
      <c r="CH2" s="3" t="s"/>
      <c r="CI2" s="3" t="s"/>
      <c r="CJ2" s="3" t="s"/>
      <c r="CK2" s="3" t="s"/>
      <c r="CL2" s="3" t="s"/>
      <c r="CM2" s="3" t="s"/>
      <c r="CN2" s="3" t="s"/>
      <c r="CO2" s="3" t="s"/>
      <c r="CP2" s="3" t="s"/>
      <c r="CQ2" s="3" t="s"/>
      <c r="CR2" s="3" t="s"/>
      <c r="CS2" s="3" t="s"/>
      <c r="CT2" s="3" t="s"/>
      <c r="CU2" s="3" t="s"/>
      <c r="CV2" s="3" t="s"/>
      <c r="CW2" s="3" t="s"/>
      <c r="CX2" s="3" t="s"/>
      <c r="CY2" s="3" t="s"/>
      <c r="CZ2" s="3" t="s"/>
      <c r="DA2" s="3" t="s"/>
    </row>
    <row customFormat="true" customHeight="true" ht="5.09999990463257" outlineLevel="0" r="3" s="4"/>
    <row customFormat="true" customHeight="true" ht="9.94999980926514" outlineLevel="0" r="4" s="4">
      <c r="DA4" s="5" t="s">
        <v>2</v>
      </c>
    </row>
    <row customFormat="true" customHeight="true" ht="5.09999990463257" outlineLevel="0" r="5" s="4"/>
    <row customFormat="true" ht="16.5" outlineLevel="0" r="6" s="6">
      <c r="A6" s="7" t="s">
        <v>3</v>
      </c>
      <c r="B6" s="7" t="s"/>
      <c r="C6" s="7" t="s"/>
      <c r="D6" s="7" t="s"/>
      <c r="E6" s="7" t="s"/>
      <c r="F6" s="7" t="s"/>
      <c r="G6" s="7" t="s"/>
      <c r="H6" s="7" t="s"/>
      <c r="I6" s="7" t="s"/>
      <c r="J6" s="7" t="s"/>
      <c r="K6" s="7" t="s"/>
      <c r="L6" s="7" t="s"/>
      <c r="M6" s="7" t="s"/>
      <c r="N6" s="7" t="s"/>
      <c r="O6" s="7" t="s"/>
      <c r="P6" s="7" t="s"/>
      <c r="Q6" s="7" t="s"/>
      <c r="R6" s="7" t="s"/>
      <c r="S6" s="7" t="s"/>
      <c r="T6" s="7" t="s"/>
      <c r="U6" s="7" t="s"/>
      <c r="V6" s="7" t="s"/>
      <c r="W6" s="7" t="s"/>
      <c r="X6" s="7" t="s"/>
      <c r="Y6" s="7" t="s"/>
      <c r="Z6" s="7" t="s"/>
      <c r="AA6" s="7" t="s"/>
      <c r="AB6" s="7" t="s"/>
      <c r="AC6" s="7" t="s"/>
      <c r="AD6" s="7" t="s"/>
      <c r="AE6" s="7" t="s"/>
      <c r="AF6" s="7" t="s"/>
      <c r="AG6" s="7" t="s"/>
      <c r="AH6" s="7" t="s"/>
      <c r="AI6" s="7" t="s"/>
      <c r="AJ6" s="7" t="s"/>
      <c r="AK6" s="7" t="s"/>
      <c r="AL6" s="7" t="s"/>
      <c r="AM6" s="7" t="s"/>
      <c r="AN6" s="7" t="s"/>
      <c r="AO6" s="7" t="s"/>
      <c r="AP6" s="7" t="s"/>
      <c r="AQ6" s="7" t="s"/>
      <c r="AR6" s="7" t="s"/>
      <c r="AS6" s="7" t="s"/>
      <c r="AT6" s="7" t="s"/>
      <c r="AU6" s="7" t="s"/>
      <c r="AV6" s="7" t="s"/>
      <c r="AW6" s="7" t="s"/>
      <c r="AX6" s="7" t="s"/>
      <c r="AY6" s="7" t="s"/>
      <c r="AZ6" s="7" t="s"/>
      <c r="BA6" s="7" t="s"/>
      <c r="BB6" s="7" t="s"/>
      <c r="BC6" s="7" t="s"/>
      <c r="BD6" s="7" t="s"/>
      <c r="BE6" s="7" t="s"/>
      <c r="BF6" s="7" t="s"/>
      <c r="BG6" s="7" t="s"/>
      <c r="BH6" s="7" t="s"/>
      <c r="BI6" s="7" t="s"/>
      <c r="BJ6" s="7" t="s"/>
      <c r="BK6" s="7" t="s"/>
      <c r="BL6" s="7" t="s"/>
      <c r="BM6" s="7" t="s"/>
      <c r="BN6" s="7" t="s"/>
      <c r="BO6" s="7" t="s"/>
      <c r="BP6" s="7" t="s"/>
      <c r="BQ6" s="7" t="s"/>
      <c r="BR6" s="7" t="s"/>
      <c r="BS6" s="7" t="s"/>
      <c r="BT6" s="7" t="s"/>
      <c r="BU6" s="7" t="s"/>
      <c r="BV6" s="7" t="s"/>
      <c r="BW6" s="7" t="s"/>
      <c r="BX6" s="7" t="s"/>
      <c r="BY6" s="7" t="s"/>
      <c r="BZ6" s="7" t="s"/>
      <c r="CA6" s="7" t="s"/>
      <c r="CB6" s="7" t="s"/>
      <c r="CC6" s="7" t="s"/>
      <c r="CD6" s="7" t="s"/>
      <c r="CE6" s="7" t="s"/>
      <c r="CF6" s="7" t="s"/>
      <c r="CG6" s="7" t="s"/>
      <c r="CH6" s="7" t="s"/>
      <c r="CI6" s="7" t="s"/>
      <c r="CJ6" s="7" t="s"/>
      <c r="CK6" s="7" t="s"/>
      <c r="CL6" s="7" t="s"/>
      <c r="CM6" s="7" t="s"/>
      <c r="CN6" s="7" t="s"/>
      <c r="CO6" s="7" t="s"/>
      <c r="CP6" s="7" t="s"/>
      <c r="CQ6" s="7" t="s"/>
      <c r="CR6" s="7" t="s"/>
      <c r="CS6" s="7" t="s"/>
      <c r="CT6" s="7" t="s"/>
      <c r="CU6" s="7" t="s"/>
      <c r="CV6" s="7" t="s"/>
      <c r="CW6" s="7" t="s"/>
      <c r="CX6" s="7" t="s"/>
      <c r="CY6" s="7" t="s"/>
      <c r="CZ6" s="7" t="s"/>
      <c r="DA6" s="7" t="s"/>
    </row>
    <row customFormat="true" customHeight="true" ht="29.4500007629395" outlineLevel="0" r="7" s="6">
      <c r="A7" s="8" t="s">
        <v>4</v>
      </c>
      <c r="B7" s="8" t="s"/>
      <c r="C7" s="8" t="s"/>
      <c r="D7" s="8" t="s"/>
      <c r="E7" s="8" t="s"/>
      <c r="F7" s="8" t="s"/>
      <c r="G7" s="8" t="s"/>
      <c r="H7" s="8" t="s"/>
      <c r="I7" s="8" t="s"/>
      <c r="J7" s="8" t="s"/>
      <c r="K7" s="8" t="s"/>
      <c r="L7" s="8" t="s"/>
      <c r="M7" s="8" t="s"/>
      <c r="N7" s="8" t="s"/>
      <c r="O7" s="8" t="s"/>
      <c r="P7" s="8" t="s"/>
      <c r="Q7" s="8" t="s"/>
      <c r="R7" s="8" t="s"/>
      <c r="S7" s="8" t="s"/>
      <c r="T7" s="8" t="s"/>
      <c r="U7" s="8" t="s"/>
      <c r="V7" s="8" t="s"/>
      <c r="W7" s="8" t="s"/>
      <c r="X7" s="8" t="s"/>
      <c r="Y7" s="8" t="s"/>
      <c r="Z7" s="8" t="s"/>
      <c r="AA7" s="8" t="s"/>
      <c r="AB7" s="8" t="s"/>
      <c r="AC7" s="8" t="s"/>
      <c r="AD7" s="8" t="s"/>
      <c r="AE7" s="8" t="s"/>
      <c r="AF7" s="8" t="s"/>
      <c r="AG7" s="8" t="s"/>
      <c r="AH7" s="8" t="s"/>
      <c r="AI7" s="8" t="s"/>
      <c r="AJ7" s="8" t="s"/>
      <c r="AK7" s="8" t="s"/>
      <c r="AL7" s="8" t="s"/>
      <c r="AM7" s="8" t="s"/>
      <c r="AN7" s="8" t="s"/>
      <c r="AO7" s="8" t="s"/>
      <c r="AP7" s="8" t="s"/>
      <c r="AQ7" s="8" t="s"/>
      <c r="AR7" s="8" t="s"/>
      <c r="AS7" s="8" t="s"/>
      <c r="AT7" s="8" t="s"/>
      <c r="AU7" s="8" t="s"/>
      <c r="AV7" s="8" t="s"/>
      <c r="AW7" s="8" t="s"/>
      <c r="AX7" s="8" t="s"/>
      <c r="AY7" s="8" t="s"/>
      <c r="AZ7" s="8" t="s"/>
      <c r="BA7" s="8" t="s"/>
      <c r="BB7" s="8" t="s"/>
      <c r="BC7" s="8" t="s"/>
      <c r="BD7" s="8" t="s"/>
      <c r="BE7" s="8" t="s"/>
      <c r="BF7" s="8" t="s"/>
      <c r="BG7" s="8" t="s"/>
      <c r="BH7" s="8" t="s"/>
      <c r="BI7" s="8" t="s"/>
      <c r="BJ7" s="8" t="s"/>
      <c r="BK7" s="8" t="s"/>
      <c r="BL7" s="8" t="s"/>
      <c r="BM7" s="8" t="s"/>
      <c r="BN7" s="8" t="s"/>
      <c r="BO7" s="8" t="s"/>
      <c r="BP7" s="8" t="s"/>
      <c r="BQ7" s="8" t="s"/>
      <c r="BR7" s="8" t="s"/>
      <c r="BS7" s="8" t="s"/>
      <c r="BT7" s="8" t="s"/>
      <c r="BU7" s="8" t="s"/>
      <c r="BV7" s="8" t="s"/>
      <c r="BW7" s="8" t="s"/>
      <c r="BX7" s="8" t="s"/>
      <c r="BY7" s="8" t="s"/>
      <c r="BZ7" s="8" t="s"/>
      <c r="CA7" s="8" t="s"/>
      <c r="CB7" s="8" t="s"/>
      <c r="CC7" s="8" t="s"/>
      <c r="CD7" s="8" t="s"/>
      <c r="CE7" s="8" t="s"/>
      <c r="CF7" s="8" t="s"/>
      <c r="CG7" s="8" t="s"/>
      <c r="CH7" s="8" t="s"/>
      <c r="CI7" s="8" t="s"/>
      <c r="CJ7" s="8" t="s"/>
      <c r="CK7" s="8" t="s"/>
      <c r="CL7" s="8" t="s"/>
      <c r="CM7" s="8" t="s"/>
      <c r="CN7" s="8" t="s"/>
      <c r="CO7" s="8" t="s"/>
      <c r="CP7" s="8" t="s"/>
      <c r="CQ7" s="8" t="s"/>
      <c r="CR7" s="8" t="s"/>
      <c r="CS7" s="8" t="s"/>
      <c r="CT7" s="8" t="s"/>
      <c r="CU7" s="8" t="s"/>
      <c r="CV7" s="8" t="s"/>
      <c r="CW7" s="8" t="s"/>
      <c r="CX7" s="8" t="s"/>
      <c r="CY7" s="8" t="s"/>
      <c r="CZ7" s="8" t="s"/>
      <c r="DA7" s="8" t="s"/>
    </row>
    <row customFormat="true" customHeight="true" ht="6" outlineLevel="0" r="8" s="4"/>
    <row customFormat="true" customHeight="true" ht="15.75" outlineLevel="0" r="9" s="4">
      <c r="AD9" s="5" t="s">
        <v>5</v>
      </c>
      <c r="AE9" s="5" t="s"/>
      <c r="AF9" s="5" t="s"/>
      <c r="AG9" s="5" t="s"/>
      <c r="AH9" s="5" t="s"/>
      <c r="AI9" s="5" t="s"/>
      <c r="AJ9" s="5" t="s"/>
      <c r="AK9" s="5" t="s"/>
      <c r="AL9" s="9" t="s">
        <v>6</v>
      </c>
      <c r="AM9" s="10" t="s"/>
      <c r="AN9" s="10" t="s"/>
      <c r="AO9" s="10" t="s"/>
      <c r="AP9" s="10" t="s"/>
      <c r="AQ9" s="10" t="s"/>
      <c r="AR9" s="10" t="s"/>
      <c r="AS9" s="10" t="s"/>
      <c r="AT9" s="10" t="s"/>
      <c r="AU9" s="10" t="s"/>
      <c r="AV9" s="10" t="s"/>
      <c r="AW9" s="10" t="s"/>
      <c r="AX9" s="10" t="s"/>
      <c r="AY9" s="10" t="s"/>
      <c r="AZ9" s="10" t="s"/>
      <c r="BA9" s="10" t="s"/>
      <c r="BB9" s="10" t="s"/>
      <c r="BC9" s="10" t="s"/>
      <c r="BD9" s="10" t="s"/>
      <c r="BE9" s="10" t="s"/>
      <c r="BF9" s="10" t="s"/>
      <c r="BG9" s="10" t="s"/>
      <c r="BH9" s="11" t="s"/>
      <c r="BI9" s="12" t="n">
        <v>20</v>
      </c>
      <c r="BJ9" s="12" t="s"/>
      <c r="BK9" s="12" t="s"/>
      <c r="BL9" s="12" t="s"/>
      <c r="BM9" s="13" t="s">
        <v>7</v>
      </c>
      <c r="BN9" s="14" t="s"/>
      <c r="BO9" s="14" t="s"/>
      <c r="BP9" s="15" t="s"/>
      <c r="BQ9" s="16" t="s">
        <v>8</v>
      </c>
      <c r="BR9" s="16" t="s"/>
      <c r="BS9" s="16" t="s"/>
      <c r="BT9" s="16" t="s"/>
    </row>
    <row customFormat="true" customHeight="true" ht="9" outlineLevel="0" r="10" s="4"/>
    <row customFormat="true" customHeight="true" ht="15.75" outlineLevel="0" r="11" s="4">
      <c r="CM11" s="17" t="s">
        <v>9</v>
      </c>
      <c r="CN11" s="18" t="s"/>
      <c r="CO11" s="18" t="s"/>
      <c r="CP11" s="18" t="s"/>
      <c r="CQ11" s="18" t="s"/>
      <c r="CR11" s="18" t="s"/>
      <c r="CS11" s="18" t="s"/>
      <c r="CT11" s="18" t="s"/>
      <c r="CU11" s="18" t="s"/>
      <c r="CV11" s="18" t="s"/>
      <c r="CW11" s="18" t="s"/>
      <c r="CX11" s="18" t="s"/>
      <c r="CY11" s="18" t="s"/>
      <c r="CZ11" s="18" t="s"/>
      <c r="DA11" s="19" t="s"/>
    </row>
    <row customFormat="true" customHeight="true" ht="15.75" outlineLevel="0" r="12" s="4">
      <c r="D12" s="4" t="s">
        <v>10</v>
      </c>
      <c r="CK12" s="5" t="s">
        <v>11</v>
      </c>
      <c r="CM12" s="20" t="s">
        <v>12</v>
      </c>
      <c r="CN12" s="21" t="s"/>
      <c r="CO12" s="21" t="s"/>
      <c r="CP12" s="21" t="s"/>
      <c r="CQ12" s="21" t="s"/>
      <c r="CR12" s="21" t="s"/>
      <c r="CS12" s="21" t="s"/>
      <c r="CT12" s="21" t="s"/>
      <c r="CU12" s="21" t="s"/>
      <c r="CV12" s="21" t="s"/>
      <c r="CW12" s="21" t="s"/>
      <c r="CX12" s="21" t="s"/>
      <c r="CY12" s="21" t="s"/>
      <c r="CZ12" s="21" t="s"/>
      <c r="DA12" s="22" t="s"/>
    </row>
    <row customFormat="true" customHeight="true" ht="30" outlineLevel="0" r="13" s="4">
      <c r="D13" s="4" t="s">
        <v>13</v>
      </c>
      <c r="Z13" s="23" t="s">
        <v>14</v>
      </c>
      <c r="AA13" s="24" t="s"/>
      <c r="AB13" s="24" t="s"/>
      <c r="AC13" s="24" t="s"/>
      <c r="AD13" s="24" t="s"/>
      <c r="AE13" s="24" t="s"/>
      <c r="AF13" s="24" t="s"/>
      <c r="AG13" s="24" t="s"/>
      <c r="AH13" s="24" t="s"/>
      <c r="AI13" s="24" t="s"/>
      <c r="AJ13" s="24" t="s"/>
      <c r="AK13" s="24" t="s"/>
      <c r="AL13" s="24" t="s"/>
      <c r="AM13" s="24" t="s"/>
      <c r="AN13" s="24" t="s"/>
      <c r="AO13" s="24" t="s"/>
      <c r="AP13" s="24" t="s"/>
      <c r="AQ13" s="24" t="s"/>
      <c r="AR13" s="24" t="s"/>
      <c r="AS13" s="24" t="s"/>
      <c r="AT13" s="24" t="s"/>
      <c r="AU13" s="24" t="s"/>
      <c r="AV13" s="24" t="s"/>
      <c r="AW13" s="24" t="s"/>
      <c r="AX13" s="24" t="s"/>
      <c r="AY13" s="24" t="s"/>
      <c r="AZ13" s="24" t="s"/>
      <c r="BA13" s="24" t="s"/>
      <c r="BB13" s="24" t="s"/>
      <c r="BC13" s="24" t="s"/>
      <c r="BD13" s="24" t="s"/>
      <c r="BE13" s="24" t="s"/>
      <c r="BF13" s="24" t="s"/>
      <c r="BG13" s="24" t="s"/>
      <c r="BH13" s="24" t="s"/>
      <c r="BI13" s="24" t="s"/>
      <c r="BJ13" s="24" t="s"/>
      <c r="BK13" s="24" t="s"/>
      <c r="BL13" s="24" t="s"/>
      <c r="BM13" s="24" t="s"/>
      <c r="BN13" s="24" t="s"/>
      <c r="BO13" s="24" t="s"/>
      <c r="BP13" s="24" t="s"/>
      <c r="BQ13" s="24" t="s"/>
      <c r="BR13" s="24" t="s"/>
      <c r="BS13" s="24" t="s"/>
      <c r="BT13" s="24" t="s"/>
      <c r="BU13" s="25" t="s"/>
      <c r="CM13" s="26" t="s"/>
      <c r="CN13" s="27" t="s"/>
      <c r="CO13" s="27" t="s"/>
      <c r="CP13" s="27" t="s"/>
      <c r="CQ13" s="27" t="s"/>
      <c r="CR13" s="27" t="s"/>
      <c r="CS13" s="27" t="s"/>
      <c r="CT13" s="27" t="s"/>
      <c r="CU13" s="27" t="s"/>
      <c r="CV13" s="27" t="s"/>
      <c r="CW13" s="27" t="s"/>
      <c r="CX13" s="27" t="s"/>
      <c r="CY13" s="27" t="s"/>
      <c r="CZ13" s="27" t="s"/>
      <c r="DA13" s="28" t="s"/>
    </row>
    <row customFormat="true" customHeight="true" ht="15.75" outlineLevel="0" r="14" s="4">
      <c r="D14" s="4" t="s">
        <v>15</v>
      </c>
      <c r="CK14" s="5" t="s">
        <v>16</v>
      </c>
      <c r="CM14" s="29" t="s">
        <v>17</v>
      </c>
      <c r="CN14" s="30" t="s"/>
      <c r="CO14" s="30" t="s"/>
      <c r="CP14" s="30" t="s"/>
      <c r="CQ14" s="30" t="s"/>
      <c r="CR14" s="30" t="s"/>
      <c r="CS14" s="30" t="s"/>
      <c r="CT14" s="30" t="s"/>
      <c r="CU14" s="30" t="s"/>
      <c r="CV14" s="30" t="s"/>
      <c r="CW14" s="30" t="s"/>
      <c r="CX14" s="30" t="s"/>
      <c r="CY14" s="30" t="s"/>
      <c r="CZ14" s="30" t="s"/>
      <c r="DA14" s="31" t="s"/>
    </row>
    <row customFormat="true" customHeight="true" ht="15.75" outlineLevel="0" r="15" s="4">
      <c r="CK15" s="5" t="s">
        <v>18</v>
      </c>
      <c r="CM15" s="29" t="s">
        <v>19</v>
      </c>
      <c r="CN15" s="30" t="s"/>
      <c r="CO15" s="30" t="s"/>
      <c r="CP15" s="30" t="s"/>
      <c r="CQ15" s="30" t="s"/>
      <c r="CR15" s="30" t="s"/>
      <c r="CS15" s="30" t="s"/>
      <c r="CT15" s="30" t="s"/>
      <c r="CU15" s="30" t="s"/>
      <c r="CV15" s="30" t="s"/>
      <c r="CW15" s="30" t="s"/>
      <c r="CX15" s="30" t="s"/>
      <c r="CY15" s="30" t="s"/>
      <c r="CZ15" s="30" t="s"/>
      <c r="DA15" s="31" t="s"/>
    </row>
    <row customFormat="true" customHeight="true" ht="15.75" outlineLevel="0" r="16" s="4">
      <c r="CK16" s="5" t="n"/>
      <c r="CM16" s="29" t="n"/>
      <c r="CN16" s="30" t="s"/>
      <c r="CO16" s="30" t="s"/>
      <c r="CP16" s="30" t="s"/>
      <c r="CQ16" s="30" t="s"/>
      <c r="CR16" s="30" t="s"/>
      <c r="CS16" s="30" t="s"/>
      <c r="CT16" s="30" t="s"/>
      <c r="CU16" s="30" t="s"/>
      <c r="CV16" s="30" t="s"/>
      <c r="CW16" s="30" t="s"/>
      <c r="CX16" s="30" t="s"/>
      <c r="CY16" s="30" t="s"/>
      <c r="CZ16" s="30" t="s"/>
      <c r="DA16" s="31" t="s"/>
    </row>
    <row customFormat="true" customHeight="true" ht="15.75" outlineLevel="0" r="17" s="4">
      <c r="CK17" s="5" t="s">
        <v>20</v>
      </c>
      <c r="CM17" s="32" t="s">
        <v>21</v>
      </c>
      <c r="CN17" s="33" t="s"/>
      <c r="CO17" s="33" t="s"/>
      <c r="CP17" s="33" t="s"/>
      <c r="CQ17" s="33" t="s"/>
      <c r="CR17" s="33" t="s"/>
      <c r="CS17" s="33" t="s"/>
      <c r="CT17" s="33" t="s"/>
      <c r="CU17" s="33" t="s"/>
      <c r="CV17" s="33" t="s"/>
      <c r="CW17" s="33" t="s"/>
      <c r="CX17" s="33" t="s"/>
      <c r="CY17" s="33" t="s"/>
      <c r="CZ17" s="33" t="s"/>
      <c r="DA17" s="34" t="s"/>
    </row>
    <row customFormat="true" customHeight="true" ht="9.94999980926514" outlineLevel="0" r="18" s="4"/>
    <row customFormat="true" customHeight="true" ht="32.0999984741211" outlineLevel="0" r="19" s="4">
      <c r="A19" s="35" t="s">
        <v>22</v>
      </c>
      <c r="B19" s="36" t="s"/>
      <c r="C19" s="36" t="s"/>
      <c r="D19" s="36" t="s"/>
      <c r="E19" s="36" t="s"/>
      <c r="F19" s="36" t="s"/>
      <c r="G19" s="36" t="s"/>
      <c r="H19" s="36" t="s"/>
      <c r="I19" s="36" t="s"/>
      <c r="J19" s="36" t="s"/>
      <c r="K19" s="36" t="s"/>
      <c r="L19" s="36" t="s"/>
      <c r="M19" s="36" t="s"/>
      <c r="N19" s="36" t="s"/>
      <c r="O19" s="36" t="s"/>
      <c r="P19" s="36" t="s"/>
      <c r="Q19" s="36" t="s"/>
      <c r="R19" s="36" t="s"/>
      <c r="S19" s="36" t="s"/>
      <c r="T19" s="36" t="s"/>
      <c r="U19" s="36" t="s"/>
      <c r="V19" s="36" t="s"/>
      <c r="W19" s="36" t="s"/>
      <c r="X19" s="36" t="s"/>
      <c r="Y19" s="36" t="s"/>
      <c r="Z19" s="36" t="s"/>
      <c r="AA19" s="36" t="s"/>
      <c r="AB19" s="36" t="s"/>
      <c r="AC19" s="36" t="s"/>
      <c r="AD19" s="36" t="s"/>
      <c r="AE19" s="36" t="s"/>
      <c r="AF19" s="36" t="s"/>
      <c r="AG19" s="36" t="s"/>
      <c r="AH19" s="36" t="s"/>
      <c r="AI19" s="36" t="s"/>
      <c r="AJ19" s="36" t="s"/>
      <c r="AK19" s="36" t="s"/>
      <c r="AL19" s="36" t="s"/>
      <c r="AM19" s="36" t="s"/>
      <c r="AN19" s="36" t="s"/>
      <c r="AO19" s="36" t="s"/>
      <c r="AP19" s="36" t="s"/>
      <c r="AQ19" s="36" t="s"/>
      <c r="AR19" s="36" t="s"/>
      <c r="AS19" s="36" t="s"/>
      <c r="AT19" s="36" t="s"/>
      <c r="AU19" s="36" t="s"/>
      <c r="AV19" s="36" t="s"/>
      <c r="AW19" s="36" t="s"/>
      <c r="AX19" s="36" t="s"/>
      <c r="AY19" s="36" t="s"/>
      <c r="AZ19" s="36" t="s"/>
      <c r="BA19" s="36" t="s"/>
      <c r="BB19" s="36" t="s"/>
      <c r="BC19" s="36" t="s"/>
      <c r="BD19" s="36" t="s"/>
      <c r="BE19" s="36" t="s"/>
      <c r="BF19" s="36" t="s"/>
      <c r="BG19" s="36" t="s"/>
      <c r="BH19" s="36" t="s"/>
      <c r="BI19" s="36" t="s"/>
      <c r="BJ19" s="36" t="s"/>
      <c r="BK19" s="36" t="s"/>
      <c r="BL19" s="36" t="s"/>
      <c r="BM19" s="36" t="s"/>
      <c r="BN19" s="36" t="s"/>
      <c r="BO19" s="36" t="s"/>
      <c r="BP19" s="37" t="s"/>
      <c r="BQ19" s="38" t="s">
        <v>23</v>
      </c>
      <c r="BR19" s="39" t="s"/>
      <c r="BS19" s="39" t="s"/>
      <c r="BT19" s="39" t="s"/>
      <c r="BU19" s="39" t="s"/>
      <c r="BV19" s="39" t="s"/>
      <c r="BW19" s="39" t="s"/>
      <c r="BX19" s="39" t="s"/>
      <c r="BY19" s="39" t="s"/>
      <c r="BZ19" s="39" t="s"/>
      <c r="CA19" s="39" t="s"/>
      <c r="CB19" s="39" t="s"/>
      <c r="CC19" s="39" t="s"/>
      <c r="CD19" s="39" t="s"/>
      <c r="CE19" s="39" t="s"/>
      <c r="CF19" s="39" t="s"/>
      <c r="CG19" s="40" t="s"/>
      <c r="CH19" s="41" t="s">
        <v>24</v>
      </c>
      <c r="CI19" s="39" t="s"/>
      <c r="CJ19" s="39" t="s"/>
      <c r="CK19" s="39" t="s"/>
      <c r="CL19" s="39" t="s"/>
      <c r="CM19" s="39" t="s"/>
      <c r="CN19" s="39" t="s"/>
      <c r="CO19" s="39" t="s"/>
      <c r="CP19" s="39" t="s"/>
      <c r="CQ19" s="39" t="s"/>
      <c r="CR19" s="39" t="s"/>
      <c r="CS19" s="39" t="s"/>
      <c r="CT19" s="39" t="s"/>
      <c r="CU19" s="39" t="s"/>
      <c r="CV19" s="39" t="s"/>
      <c r="CW19" s="39" t="s"/>
      <c r="CX19" s="39" t="s"/>
      <c r="CY19" s="39" t="s"/>
      <c r="CZ19" s="39" t="s"/>
      <c r="DA19" s="42" t="s"/>
    </row>
    <row customFormat="true" customHeight="true" ht="4.5" outlineLevel="0" r="20" s="4">
      <c r="A20" s="43" t="n"/>
      <c r="B20" s="44" t="s"/>
      <c r="C20" s="44" t="s"/>
      <c r="D20" s="44" t="s"/>
      <c r="E20" s="44" t="s"/>
      <c r="F20" s="44" t="s"/>
      <c r="G20" s="44" t="s"/>
      <c r="H20" s="44" t="s"/>
      <c r="I20" s="44" t="s"/>
      <c r="J20" s="44" t="s"/>
      <c r="K20" s="44" t="s"/>
      <c r="L20" s="44" t="s"/>
      <c r="M20" s="44" t="s"/>
      <c r="N20" s="44" t="s"/>
      <c r="O20" s="44" t="s"/>
      <c r="P20" s="44" t="s"/>
      <c r="Q20" s="44" t="s"/>
      <c r="R20" s="44" t="s"/>
      <c r="S20" s="44" t="s"/>
      <c r="T20" s="44" t="s"/>
      <c r="U20" s="44" t="s"/>
      <c r="V20" s="44" t="s"/>
      <c r="W20" s="44" t="s"/>
      <c r="X20" s="44" t="s"/>
      <c r="Y20" s="44" t="s"/>
      <c r="Z20" s="44" t="s"/>
      <c r="AA20" s="44" t="s"/>
      <c r="AB20" s="44" t="s"/>
      <c r="AC20" s="44" t="s"/>
      <c r="AD20" s="44" t="s"/>
      <c r="AE20" s="44" t="s"/>
      <c r="AF20" s="44" t="s"/>
      <c r="AG20" s="44" t="s"/>
      <c r="AH20" s="44" t="s"/>
      <c r="AI20" s="44" t="s"/>
      <c r="AJ20" s="44" t="s"/>
      <c r="AK20" s="44" t="s"/>
      <c r="AL20" s="44" t="s"/>
      <c r="AM20" s="44" t="s"/>
      <c r="AN20" s="44" t="s"/>
      <c r="AO20" s="44" t="s"/>
      <c r="AP20" s="44" t="s"/>
      <c r="AQ20" s="44" t="s"/>
      <c r="AR20" s="44" t="s"/>
      <c r="AS20" s="44" t="s"/>
      <c r="AT20" s="44" t="s"/>
      <c r="AU20" s="44" t="s"/>
      <c r="AV20" s="44" t="s"/>
      <c r="AW20" s="44" t="s"/>
      <c r="AX20" s="44" t="s"/>
      <c r="AY20" s="44" t="s"/>
      <c r="AZ20" s="44" t="s"/>
      <c r="BA20" s="44" t="s"/>
      <c r="BB20" s="44" t="s"/>
      <c r="BC20" s="44" t="s"/>
      <c r="BD20" s="44" t="s"/>
      <c r="BE20" s="44" t="s"/>
      <c r="BF20" s="44" t="s"/>
      <c r="BG20" s="44" t="s"/>
      <c r="BH20" s="44" t="s"/>
      <c r="BI20" s="44" t="s"/>
      <c r="BJ20" s="44" t="s"/>
      <c r="BK20" s="44" t="s"/>
      <c r="BL20" s="44" t="s"/>
      <c r="BM20" s="44" t="s"/>
      <c r="BN20" s="44" t="s"/>
      <c r="BO20" s="44" t="s"/>
      <c r="BP20" s="45" t="s"/>
      <c r="BQ20" s="46" t="n"/>
      <c r="BR20" s="47" t="s"/>
      <c r="BS20" s="47" t="s"/>
      <c r="BT20" s="47" t="s"/>
      <c r="BU20" s="47" t="s"/>
      <c r="BV20" s="47" t="s"/>
      <c r="BW20" s="47" t="s"/>
      <c r="BX20" s="47" t="s"/>
      <c r="BY20" s="47" t="s"/>
      <c r="BZ20" s="47" t="s"/>
      <c r="CA20" s="47" t="s"/>
      <c r="CB20" s="47" t="s"/>
      <c r="CC20" s="47" t="s"/>
      <c r="CD20" s="47" t="s"/>
      <c r="CE20" s="47" t="s"/>
      <c r="CF20" s="47" t="s"/>
      <c r="CG20" s="48" t="s"/>
      <c r="CH20" s="49" t="n"/>
      <c r="CI20" s="49" t="s"/>
      <c r="CJ20" s="49" t="s"/>
      <c r="CK20" s="49" t="s"/>
      <c r="CL20" s="49" t="s"/>
      <c r="CM20" s="49" t="s"/>
      <c r="CN20" s="49" t="s"/>
      <c r="CO20" s="49" t="s"/>
      <c r="CP20" s="49" t="s"/>
      <c r="CQ20" s="49" t="s"/>
      <c r="CR20" s="49" t="s"/>
      <c r="CS20" s="49" t="s"/>
      <c r="CT20" s="49" t="s"/>
      <c r="CU20" s="49" t="s"/>
      <c r="CV20" s="49" t="s"/>
      <c r="CW20" s="49" t="s"/>
      <c r="CX20" s="49" t="s"/>
      <c r="CY20" s="49" t="s"/>
      <c r="CZ20" s="49" t="s"/>
      <c r="DA20" s="49" t="s"/>
    </row>
    <row customFormat="true" customHeight="true" ht="48.2000007629395" outlineLevel="0" r="21" s="4">
      <c r="A21" s="50" t="s">
        <v>25</v>
      </c>
      <c r="B21" s="51" t="s"/>
      <c r="C21" s="51" t="s"/>
      <c r="D21" s="51" t="s"/>
      <c r="E21" s="51" t="s"/>
      <c r="F21" s="51" t="s"/>
      <c r="G21" s="51" t="s"/>
      <c r="H21" s="51" t="s"/>
      <c r="I21" s="51" t="s"/>
      <c r="J21" s="51" t="s"/>
      <c r="K21" s="51" t="s"/>
      <c r="L21" s="51" t="s"/>
      <c r="M21" s="51" t="s"/>
      <c r="N21" s="51" t="s"/>
      <c r="O21" s="51" t="s"/>
      <c r="P21" s="51" t="s"/>
      <c r="Q21" s="51" t="s"/>
      <c r="R21" s="51" t="s"/>
      <c r="S21" s="51" t="s"/>
      <c r="T21" s="51" t="s"/>
      <c r="U21" s="51" t="s"/>
      <c r="V21" s="51" t="s"/>
      <c r="W21" s="51" t="s"/>
      <c r="X21" s="51" t="s"/>
      <c r="Y21" s="51" t="s"/>
      <c r="Z21" s="51" t="s"/>
      <c r="AA21" s="51" t="s"/>
      <c r="AB21" s="51" t="s"/>
      <c r="AC21" s="51" t="s"/>
      <c r="AD21" s="51" t="s"/>
      <c r="AE21" s="51" t="s"/>
      <c r="AF21" s="51" t="s"/>
      <c r="AG21" s="51" t="s"/>
      <c r="AH21" s="51" t="s"/>
      <c r="AI21" s="51" t="s"/>
      <c r="AJ21" s="51" t="s"/>
      <c r="AK21" s="51" t="s"/>
      <c r="AL21" s="51" t="s"/>
      <c r="AM21" s="51" t="s"/>
      <c r="AN21" s="51" t="s"/>
      <c r="AO21" s="51" t="s"/>
      <c r="AP21" s="51" t="s"/>
      <c r="AQ21" s="51" t="s"/>
      <c r="AR21" s="51" t="s"/>
      <c r="AS21" s="51" t="s"/>
      <c r="AT21" s="51" t="s"/>
      <c r="AU21" s="51" t="s"/>
      <c r="AV21" s="51" t="s"/>
      <c r="AW21" s="51" t="s"/>
      <c r="AX21" s="51" t="s"/>
      <c r="AY21" s="51" t="s"/>
      <c r="AZ21" s="51" t="s"/>
      <c r="BA21" s="51" t="s"/>
      <c r="BB21" s="51" t="s"/>
      <c r="BC21" s="51" t="s"/>
      <c r="BD21" s="51" t="s"/>
      <c r="BE21" s="51" t="s"/>
      <c r="BF21" s="51" t="s"/>
      <c r="BG21" s="51" t="s"/>
      <c r="BH21" s="51" t="s"/>
      <c r="BI21" s="51" t="s"/>
      <c r="BJ21" s="51" t="s"/>
      <c r="BK21" s="51" t="s"/>
      <c r="BL21" s="51" t="s"/>
      <c r="BM21" s="51" t="s"/>
      <c r="BN21" s="51" t="s"/>
      <c r="BO21" s="51" t="s"/>
      <c r="BP21" s="52" t="s"/>
      <c r="BQ21" s="46" t="s">
        <v>26</v>
      </c>
      <c r="BR21" s="47" t="s"/>
      <c r="BS21" s="47" t="s"/>
      <c r="BT21" s="47" t="s"/>
      <c r="BU21" s="47" t="s"/>
      <c r="BV21" s="47" t="s"/>
      <c r="BW21" s="47" t="s"/>
      <c r="BX21" s="47" t="s"/>
      <c r="BY21" s="47" t="s"/>
      <c r="BZ21" s="47" t="s"/>
      <c r="CA21" s="47" t="s"/>
      <c r="CB21" s="47" t="s"/>
      <c r="CC21" s="47" t="s"/>
      <c r="CD21" s="47" t="s"/>
      <c r="CE21" s="47" t="s"/>
      <c r="CF21" s="47" t="s"/>
      <c r="CG21" s="48" t="s"/>
      <c r="CH21" s="53" t="n">
        <v>5127261.56</v>
      </c>
      <c r="CI21" s="53" t="s"/>
      <c r="CJ21" s="53" t="s"/>
      <c r="CK21" s="53" t="s"/>
      <c r="CL21" s="53" t="s"/>
      <c r="CM21" s="53" t="s"/>
      <c r="CN21" s="53" t="s"/>
      <c r="CO21" s="53" t="s"/>
      <c r="CP21" s="53" t="s"/>
      <c r="CQ21" s="53" t="s"/>
      <c r="CR21" s="53" t="s"/>
      <c r="CS21" s="53" t="s"/>
      <c r="CT21" s="53" t="s"/>
      <c r="CU21" s="53" t="s"/>
      <c r="CV21" s="53" t="s"/>
      <c r="CW21" s="53" t="s"/>
      <c r="CX21" s="53" t="s"/>
      <c r="CY21" s="53" t="s"/>
      <c r="CZ21" s="53" t="s"/>
      <c r="DA21" s="53" t="s"/>
    </row>
    <row customFormat="true" customHeight="true" ht="94.1500015258789" outlineLevel="0" r="22" s="4">
      <c r="A22" s="54" t="n"/>
      <c r="B22" s="54" t="n"/>
      <c r="C22" s="54" t="n"/>
      <c r="D22" s="50" t="s">
        <v>27</v>
      </c>
      <c r="E22" s="51" t="s"/>
      <c r="F22" s="51" t="s"/>
      <c r="G22" s="51" t="s"/>
      <c r="H22" s="51" t="s"/>
      <c r="I22" s="51" t="s"/>
      <c r="J22" s="51" t="s"/>
      <c r="K22" s="51" t="s"/>
      <c r="L22" s="51" t="s"/>
      <c r="M22" s="51" t="s"/>
      <c r="N22" s="51" t="s"/>
      <c r="O22" s="51" t="s"/>
      <c r="P22" s="51" t="s"/>
      <c r="Q22" s="51" t="s"/>
      <c r="R22" s="51" t="s"/>
      <c r="S22" s="51" t="s"/>
      <c r="T22" s="51" t="s"/>
      <c r="U22" s="51" t="s"/>
      <c r="V22" s="51" t="s"/>
      <c r="W22" s="51" t="s"/>
      <c r="X22" s="51" t="s"/>
      <c r="Y22" s="51" t="s"/>
      <c r="Z22" s="51" t="s"/>
      <c r="AA22" s="51" t="s"/>
      <c r="AB22" s="51" t="s"/>
      <c r="AC22" s="51" t="s"/>
      <c r="AD22" s="51" t="s"/>
      <c r="AE22" s="51" t="s"/>
      <c r="AF22" s="51" t="s"/>
      <c r="AG22" s="51" t="s"/>
      <c r="AH22" s="51" t="s"/>
      <c r="AI22" s="51" t="s"/>
      <c r="AJ22" s="51" t="s"/>
      <c r="AK22" s="51" t="s"/>
      <c r="AL22" s="51" t="s"/>
      <c r="AM22" s="51" t="s"/>
      <c r="AN22" s="51" t="s"/>
      <c r="AO22" s="51" t="s"/>
      <c r="AP22" s="51" t="s"/>
      <c r="AQ22" s="51" t="s"/>
      <c r="AR22" s="51" t="s"/>
      <c r="AS22" s="51" t="s"/>
      <c r="AT22" s="51" t="s"/>
      <c r="AU22" s="51" t="s"/>
      <c r="AV22" s="51" t="s"/>
      <c r="AW22" s="51" t="s"/>
      <c r="AX22" s="51" t="s"/>
      <c r="AY22" s="51" t="s"/>
      <c r="AZ22" s="51" t="s"/>
      <c r="BA22" s="51" t="s"/>
      <c r="BB22" s="51" t="s"/>
      <c r="BC22" s="51" t="s"/>
      <c r="BD22" s="51" t="s"/>
      <c r="BE22" s="51" t="s"/>
      <c r="BF22" s="51" t="s"/>
      <c r="BG22" s="51" t="s"/>
      <c r="BH22" s="51" t="s"/>
      <c r="BI22" s="51" t="s"/>
      <c r="BJ22" s="51" t="s"/>
      <c r="BK22" s="51" t="s"/>
      <c r="BL22" s="51" t="s"/>
      <c r="BM22" s="51" t="s"/>
      <c r="BN22" s="51" t="s"/>
      <c r="BO22" s="51" t="s"/>
      <c r="BP22" s="52" t="s"/>
      <c r="BQ22" s="46" t="s">
        <v>28</v>
      </c>
      <c r="BR22" s="47" t="s"/>
      <c r="BS22" s="47" t="s"/>
      <c r="BT22" s="47" t="s"/>
      <c r="BU22" s="47" t="s"/>
      <c r="BV22" s="47" t="s"/>
      <c r="BW22" s="47" t="s"/>
      <c r="BX22" s="47" t="s"/>
      <c r="BY22" s="47" t="s"/>
      <c r="BZ22" s="47" t="s"/>
      <c r="CA22" s="47" t="s"/>
      <c r="CB22" s="47" t="s"/>
      <c r="CC22" s="47" t="s"/>
      <c r="CD22" s="47" t="s"/>
      <c r="CE22" s="47" t="s"/>
      <c r="CF22" s="47" t="s"/>
      <c r="CG22" s="48" t="s"/>
      <c r="CH22" s="53" t="n">
        <f aca="false" ca="false" dt2D="false" dtr="false" t="normal">CH21</f>
        <v>5127261.56</v>
      </c>
      <c r="CI22" s="53" t="s"/>
      <c r="CJ22" s="53" t="s"/>
      <c r="CK22" s="53" t="s"/>
      <c r="CL22" s="53" t="s"/>
      <c r="CM22" s="53" t="s"/>
      <c r="CN22" s="53" t="s"/>
      <c r="CO22" s="53" t="s"/>
      <c r="CP22" s="53" t="s"/>
      <c r="CQ22" s="53" t="s"/>
      <c r="CR22" s="53" t="s"/>
      <c r="CS22" s="53" t="s"/>
      <c r="CT22" s="53" t="s"/>
      <c r="CU22" s="53" t="s"/>
      <c r="CV22" s="53" t="s"/>
      <c r="CW22" s="53" t="s"/>
      <c r="CX22" s="53" t="s"/>
      <c r="CY22" s="53" t="s"/>
      <c r="CZ22" s="53" t="s"/>
      <c r="DA22" s="53" t="s"/>
    </row>
    <row customFormat="true" customHeight="true" ht="66" outlineLevel="0" r="23" s="4">
      <c r="A23" s="54" t="n"/>
      <c r="B23" s="54" t="n"/>
      <c r="C23" s="54" t="n"/>
      <c r="D23" s="50" t="s">
        <v>29</v>
      </c>
      <c r="E23" s="51" t="s"/>
      <c r="F23" s="51" t="s"/>
      <c r="G23" s="51" t="s"/>
      <c r="H23" s="51" t="s"/>
      <c r="I23" s="51" t="s"/>
      <c r="J23" s="51" t="s"/>
      <c r="K23" s="51" t="s"/>
      <c r="L23" s="51" t="s"/>
      <c r="M23" s="51" t="s"/>
      <c r="N23" s="51" t="s"/>
      <c r="O23" s="51" t="s"/>
      <c r="P23" s="51" t="s"/>
      <c r="Q23" s="51" t="s"/>
      <c r="R23" s="51" t="s"/>
      <c r="S23" s="51" t="s"/>
      <c r="T23" s="51" t="s"/>
      <c r="U23" s="51" t="s"/>
      <c r="V23" s="51" t="s"/>
      <c r="W23" s="51" t="s"/>
      <c r="X23" s="51" t="s"/>
      <c r="Y23" s="51" t="s"/>
      <c r="Z23" s="51" t="s"/>
      <c r="AA23" s="51" t="s"/>
      <c r="AB23" s="51" t="s"/>
      <c r="AC23" s="51" t="s"/>
      <c r="AD23" s="51" t="s"/>
      <c r="AE23" s="51" t="s"/>
      <c r="AF23" s="51" t="s"/>
      <c r="AG23" s="51" t="s"/>
      <c r="AH23" s="51" t="s"/>
      <c r="AI23" s="51" t="s"/>
      <c r="AJ23" s="51" t="s"/>
      <c r="AK23" s="51" t="s"/>
      <c r="AL23" s="51" t="s"/>
      <c r="AM23" s="51" t="s"/>
      <c r="AN23" s="51" t="s"/>
      <c r="AO23" s="51" t="s"/>
      <c r="AP23" s="51" t="s"/>
      <c r="AQ23" s="51" t="s"/>
      <c r="AR23" s="51" t="s"/>
      <c r="AS23" s="51" t="s"/>
      <c r="AT23" s="51" t="s"/>
      <c r="AU23" s="51" t="s"/>
      <c r="AV23" s="51" t="s"/>
      <c r="AW23" s="51" t="s"/>
      <c r="AX23" s="51" t="s"/>
      <c r="AY23" s="51" t="s"/>
      <c r="AZ23" s="51" t="s"/>
      <c r="BA23" s="51" t="s"/>
      <c r="BB23" s="51" t="s"/>
      <c r="BC23" s="51" t="s"/>
      <c r="BD23" s="51" t="s"/>
      <c r="BE23" s="51" t="s"/>
      <c r="BF23" s="51" t="s"/>
      <c r="BG23" s="51" t="s"/>
      <c r="BH23" s="51" t="s"/>
      <c r="BI23" s="51" t="s"/>
      <c r="BJ23" s="51" t="s"/>
      <c r="BK23" s="51" t="s"/>
      <c r="BL23" s="51" t="s"/>
      <c r="BM23" s="51" t="s"/>
      <c r="BN23" s="51" t="s"/>
      <c r="BO23" s="51" t="s"/>
      <c r="BP23" s="52" t="s"/>
      <c r="BQ23" s="46" t="s">
        <v>30</v>
      </c>
      <c r="BR23" s="47" t="s"/>
      <c r="BS23" s="47" t="s"/>
      <c r="BT23" s="47" t="s"/>
      <c r="BU23" s="47" t="s"/>
      <c r="BV23" s="47" t="s"/>
      <c r="BW23" s="47" t="s"/>
      <c r="BX23" s="47" t="s"/>
      <c r="BY23" s="47" t="s"/>
      <c r="BZ23" s="47" t="s"/>
      <c r="CA23" s="47" t="s"/>
      <c r="CB23" s="47" t="s"/>
      <c r="CC23" s="47" t="s"/>
      <c r="CD23" s="47" t="s"/>
      <c r="CE23" s="47" t="s"/>
      <c r="CF23" s="47" t="s"/>
      <c r="CG23" s="48" t="s"/>
      <c r="CH23" s="53" t="n">
        <v>0</v>
      </c>
      <c r="CI23" s="53" t="s"/>
      <c r="CJ23" s="53" t="s"/>
      <c r="CK23" s="53" t="s"/>
      <c r="CL23" s="53" t="s"/>
      <c r="CM23" s="53" t="s"/>
      <c r="CN23" s="53" t="s"/>
      <c r="CO23" s="53" t="s"/>
      <c r="CP23" s="53" t="s"/>
      <c r="CQ23" s="53" t="s"/>
      <c r="CR23" s="53" t="s"/>
      <c r="CS23" s="53" t="s"/>
      <c r="CT23" s="53" t="s"/>
      <c r="CU23" s="53" t="s"/>
      <c r="CV23" s="53" t="s"/>
      <c r="CW23" s="53" t="s"/>
      <c r="CX23" s="53" t="s"/>
      <c r="CY23" s="53" t="s"/>
      <c r="CZ23" s="53" t="s"/>
      <c r="DA23" s="53" t="s"/>
    </row>
    <row customFormat="true" customHeight="true" ht="96.9499969482422" outlineLevel="0" r="24" s="4">
      <c r="A24" s="50" t="s">
        <v>31</v>
      </c>
      <c r="B24" s="51" t="s"/>
      <c r="C24" s="51" t="s"/>
      <c r="D24" s="51" t="s"/>
      <c r="E24" s="51" t="s"/>
      <c r="F24" s="51" t="s"/>
      <c r="G24" s="51" t="s"/>
      <c r="H24" s="51" t="s"/>
      <c r="I24" s="51" t="s"/>
      <c r="J24" s="51" t="s"/>
      <c r="K24" s="51" t="s"/>
      <c r="L24" s="51" t="s"/>
      <c r="M24" s="51" t="s"/>
      <c r="N24" s="51" t="s"/>
      <c r="O24" s="51" t="s"/>
      <c r="P24" s="51" t="s"/>
      <c r="Q24" s="51" t="s"/>
      <c r="R24" s="51" t="s"/>
      <c r="S24" s="51" t="s"/>
      <c r="T24" s="51" t="s"/>
      <c r="U24" s="51" t="s"/>
      <c r="V24" s="51" t="s"/>
      <c r="W24" s="51" t="s"/>
      <c r="X24" s="51" t="s"/>
      <c r="Y24" s="51" t="s"/>
      <c r="Z24" s="51" t="s"/>
      <c r="AA24" s="51" t="s"/>
      <c r="AB24" s="51" t="s"/>
      <c r="AC24" s="51" t="s"/>
      <c r="AD24" s="51" t="s"/>
      <c r="AE24" s="51" t="s"/>
      <c r="AF24" s="51" t="s"/>
      <c r="AG24" s="51" t="s"/>
      <c r="AH24" s="51" t="s"/>
      <c r="AI24" s="51" t="s"/>
      <c r="AJ24" s="51" t="s"/>
      <c r="AK24" s="51" t="s"/>
      <c r="AL24" s="51" t="s"/>
      <c r="AM24" s="51" t="s"/>
      <c r="AN24" s="51" t="s"/>
      <c r="AO24" s="51" t="s"/>
      <c r="AP24" s="51" t="s"/>
      <c r="AQ24" s="51" t="s"/>
      <c r="AR24" s="51" t="s"/>
      <c r="AS24" s="51" t="s"/>
      <c r="AT24" s="51" t="s"/>
      <c r="AU24" s="51" t="s"/>
      <c r="AV24" s="51" t="s"/>
      <c r="AW24" s="51" t="s"/>
      <c r="AX24" s="51" t="s"/>
      <c r="AY24" s="51" t="s"/>
      <c r="AZ24" s="51" t="s"/>
      <c r="BA24" s="51" t="s"/>
      <c r="BB24" s="51" t="s"/>
      <c r="BC24" s="51" t="s"/>
      <c r="BD24" s="51" t="s"/>
      <c r="BE24" s="51" t="s"/>
      <c r="BF24" s="51" t="s"/>
      <c r="BG24" s="51" t="s"/>
      <c r="BH24" s="51" t="s"/>
      <c r="BI24" s="51" t="s"/>
      <c r="BJ24" s="51" t="s"/>
      <c r="BK24" s="51" t="s"/>
      <c r="BL24" s="51" t="s"/>
      <c r="BM24" s="51" t="s"/>
      <c r="BN24" s="51" t="s"/>
      <c r="BO24" s="51" t="s"/>
      <c r="BP24" s="52" t="s"/>
      <c r="BQ24" s="46" t="s">
        <v>32</v>
      </c>
      <c r="BR24" s="47" t="s"/>
      <c r="BS24" s="47" t="s"/>
      <c r="BT24" s="47" t="s"/>
      <c r="BU24" s="47" t="s"/>
      <c r="BV24" s="47" t="s"/>
      <c r="BW24" s="47" t="s"/>
      <c r="BX24" s="47" t="s"/>
      <c r="BY24" s="47" t="s"/>
      <c r="BZ24" s="47" t="s"/>
      <c r="CA24" s="47" t="s"/>
      <c r="CB24" s="47" t="s"/>
      <c r="CC24" s="47" t="s"/>
      <c r="CD24" s="47" t="s"/>
      <c r="CE24" s="47" t="s"/>
      <c r="CF24" s="47" t="s"/>
      <c r="CG24" s="48" t="s"/>
      <c r="CH24" s="53" t="n">
        <v>597735.45</v>
      </c>
      <c r="CI24" s="53" t="s"/>
      <c r="CJ24" s="53" t="s"/>
      <c r="CK24" s="53" t="s"/>
      <c r="CL24" s="53" t="s"/>
      <c r="CM24" s="53" t="s"/>
      <c r="CN24" s="53" t="s"/>
      <c r="CO24" s="53" t="s"/>
      <c r="CP24" s="53" t="s"/>
      <c r="CQ24" s="53" t="s"/>
      <c r="CR24" s="53" t="s"/>
      <c r="CS24" s="53" t="s"/>
      <c r="CT24" s="53" t="s"/>
      <c r="CU24" s="53" t="s"/>
      <c r="CV24" s="53" t="s"/>
      <c r="CW24" s="53" t="s"/>
      <c r="CX24" s="53" t="s"/>
      <c r="CY24" s="53" t="s"/>
      <c r="CZ24" s="53" t="s"/>
      <c r="DA24" s="53" t="s"/>
    </row>
    <row customFormat="true" customHeight="true" ht="48" outlineLevel="0" r="25" s="4">
      <c r="A25" s="50" t="s">
        <v>33</v>
      </c>
      <c r="B25" s="51" t="s"/>
      <c r="C25" s="51" t="s"/>
      <c r="D25" s="51" t="s"/>
      <c r="E25" s="51" t="s"/>
      <c r="F25" s="51" t="s"/>
      <c r="G25" s="51" t="s"/>
      <c r="H25" s="51" t="s"/>
      <c r="I25" s="51" t="s"/>
      <c r="J25" s="51" t="s"/>
      <c r="K25" s="51" t="s"/>
      <c r="L25" s="51" t="s"/>
      <c r="M25" s="51" t="s"/>
      <c r="N25" s="51" t="s"/>
      <c r="O25" s="51" t="s"/>
      <c r="P25" s="51" t="s"/>
      <c r="Q25" s="51" t="s"/>
      <c r="R25" s="51" t="s"/>
      <c r="S25" s="51" t="s"/>
      <c r="T25" s="51" t="s"/>
      <c r="U25" s="51" t="s"/>
      <c r="V25" s="51" t="s"/>
      <c r="W25" s="51" t="s"/>
      <c r="X25" s="51" t="s"/>
      <c r="Y25" s="51" t="s"/>
      <c r="Z25" s="51" t="s"/>
      <c r="AA25" s="51" t="s"/>
      <c r="AB25" s="51" t="s"/>
      <c r="AC25" s="51" t="s"/>
      <c r="AD25" s="51" t="s"/>
      <c r="AE25" s="51" t="s"/>
      <c r="AF25" s="51" t="s"/>
      <c r="AG25" s="51" t="s"/>
      <c r="AH25" s="51" t="s"/>
      <c r="AI25" s="51" t="s"/>
      <c r="AJ25" s="51" t="s"/>
      <c r="AK25" s="51" t="s"/>
      <c r="AL25" s="51" t="s"/>
      <c r="AM25" s="51" t="s"/>
      <c r="AN25" s="51" t="s"/>
      <c r="AO25" s="51" t="s"/>
      <c r="AP25" s="51" t="s"/>
      <c r="AQ25" s="51" t="s"/>
      <c r="AR25" s="51" t="s"/>
      <c r="AS25" s="51" t="s"/>
      <c r="AT25" s="51" t="s"/>
      <c r="AU25" s="51" t="s"/>
      <c r="AV25" s="51" t="s"/>
      <c r="AW25" s="51" t="s"/>
      <c r="AX25" s="51" t="s"/>
      <c r="AY25" s="51" t="s"/>
      <c r="AZ25" s="51" t="s"/>
      <c r="BA25" s="51" t="s"/>
      <c r="BB25" s="51" t="s"/>
      <c r="BC25" s="51" t="s"/>
      <c r="BD25" s="51" t="s"/>
      <c r="BE25" s="51" t="s"/>
      <c r="BF25" s="51" t="s"/>
      <c r="BG25" s="51" t="s"/>
      <c r="BH25" s="51" t="s"/>
      <c r="BI25" s="51" t="s"/>
      <c r="BJ25" s="51" t="s"/>
      <c r="BK25" s="51" t="s"/>
      <c r="BL25" s="51" t="s"/>
      <c r="BM25" s="51" t="s"/>
      <c r="BN25" s="51" t="s"/>
      <c r="BO25" s="51" t="s"/>
      <c r="BP25" s="52" t="s"/>
      <c r="BQ25" s="46" t="s">
        <v>34</v>
      </c>
      <c r="BR25" s="47" t="s"/>
      <c r="BS25" s="47" t="s"/>
      <c r="BT25" s="47" t="s"/>
      <c r="BU25" s="47" t="s"/>
      <c r="BV25" s="47" t="s"/>
      <c r="BW25" s="47" t="s"/>
      <c r="BX25" s="47" t="s"/>
      <c r="BY25" s="47" t="s"/>
      <c r="BZ25" s="47" t="s"/>
      <c r="CA25" s="47" t="s"/>
      <c r="CB25" s="47" t="s"/>
      <c r="CC25" s="47" t="s"/>
      <c r="CD25" s="47" t="s"/>
      <c r="CE25" s="47" t="s"/>
      <c r="CF25" s="47" t="s"/>
      <c r="CG25" s="48" t="s"/>
      <c r="CH25" s="53" t="n">
        <v>6294798.68</v>
      </c>
      <c r="CI25" s="53" t="s"/>
      <c r="CJ25" s="53" t="s"/>
      <c r="CK25" s="53" t="s"/>
      <c r="CL25" s="53" t="s"/>
      <c r="CM25" s="53" t="s"/>
      <c r="CN25" s="53" t="s"/>
      <c r="CO25" s="53" t="s"/>
      <c r="CP25" s="53" t="s"/>
      <c r="CQ25" s="53" t="s"/>
      <c r="CR25" s="53" t="s"/>
      <c r="CS25" s="53" t="s"/>
      <c r="CT25" s="53" t="s"/>
      <c r="CU25" s="53" t="s"/>
      <c r="CV25" s="53" t="s"/>
      <c r="CW25" s="53" t="s"/>
      <c r="CX25" s="53" t="s"/>
      <c r="CY25" s="53" t="s"/>
      <c r="CZ25" s="53" t="s"/>
      <c r="DA25" s="53" t="s"/>
    </row>
    <row customFormat="true" customHeight="true" ht="93.9499969482422" outlineLevel="0" r="26" s="4">
      <c r="A26" s="54" t="n"/>
      <c r="B26" s="54" t="n"/>
      <c r="C26" s="54" t="n"/>
      <c r="D26" s="50" t="s">
        <v>27</v>
      </c>
      <c r="E26" s="51" t="s"/>
      <c r="F26" s="51" t="s"/>
      <c r="G26" s="51" t="s"/>
      <c r="H26" s="51" t="s"/>
      <c r="I26" s="51" t="s"/>
      <c r="J26" s="51" t="s"/>
      <c r="K26" s="51" t="s"/>
      <c r="L26" s="51" t="s"/>
      <c r="M26" s="51" t="s"/>
      <c r="N26" s="51" t="s"/>
      <c r="O26" s="51" t="s"/>
      <c r="P26" s="51" t="s"/>
      <c r="Q26" s="51" t="s"/>
      <c r="R26" s="51" t="s"/>
      <c r="S26" s="51" t="s"/>
      <c r="T26" s="51" t="s"/>
      <c r="U26" s="51" t="s"/>
      <c r="V26" s="51" t="s"/>
      <c r="W26" s="51" t="s"/>
      <c r="X26" s="51" t="s"/>
      <c r="Y26" s="51" t="s"/>
      <c r="Z26" s="51" t="s"/>
      <c r="AA26" s="51" t="s"/>
      <c r="AB26" s="51" t="s"/>
      <c r="AC26" s="51" t="s"/>
      <c r="AD26" s="51" t="s"/>
      <c r="AE26" s="51" t="s"/>
      <c r="AF26" s="51" t="s"/>
      <c r="AG26" s="51" t="s"/>
      <c r="AH26" s="51" t="s"/>
      <c r="AI26" s="51" t="s"/>
      <c r="AJ26" s="51" t="s"/>
      <c r="AK26" s="51" t="s"/>
      <c r="AL26" s="51" t="s"/>
      <c r="AM26" s="51" t="s"/>
      <c r="AN26" s="51" t="s"/>
      <c r="AO26" s="51" t="s"/>
      <c r="AP26" s="51" t="s"/>
      <c r="AQ26" s="51" t="s"/>
      <c r="AR26" s="51" t="s"/>
      <c r="AS26" s="51" t="s"/>
      <c r="AT26" s="51" t="s"/>
      <c r="AU26" s="51" t="s"/>
      <c r="AV26" s="51" t="s"/>
      <c r="AW26" s="51" t="s"/>
      <c r="AX26" s="51" t="s"/>
      <c r="AY26" s="51" t="s"/>
      <c r="AZ26" s="51" t="s"/>
      <c r="BA26" s="51" t="s"/>
      <c r="BB26" s="51" t="s"/>
      <c r="BC26" s="51" t="s"/>
      <c r="BD26" s="51" t="s"/>
      <c r="BE26" s="51" t="s"/>
      <c r="BF26" s="51" t="s"/>
      <c r="BG26" s="51" t="s"/>
      <c r="BH26" s="51" t="s"/>
      <c r="BI26" s="51" t="s"/>
      <c r="BJ26" s="51" t="s"/>
      <c r="BK26" s="51" t="s"/>
      <c r="BL26" s="51" t="s"/>
      <c r="BM26" s="51" t="s"/>
      <c r="BN26" s="51" t="s"/>
      <c r="BO26" s="51" t="s"/>
      <c r="BP26" s="52" t="s"/>
      <c r="BQ26" s="46" t="s">
        <v>35</v>
      </c>
      <c r="BR26" s="47" t="s"/>
      <c r="BS26" s="47" t="s"/>
      <c r="BT26" s="47" t="s"/>
      <c r="BU26" s="47" t="s"/>
      <c r="BV26" s="47" t="s"/>
      <c r="BW26" s="47" t="s"/>
      <c r="BX26" s="47" t="s"/>
      <c r="BY26" s="47" t="s"/>
      <c r="BZ26" s="47" t="s"/>
      <c r="CA26" s="47" t="s"/>
      <c r="CB26" s="47" t="s"/>
      <c r="CC26" s="47" t="s"/>
      <c r="CD26" s="47" t="s"/>
      <c r="CE26" s="47" t="s"/>
      <c r="CF26" s="47" t="s"/>
      <c r="CG26" s="48" t="s"/>
      <c r="CH26" s="53" t="n">
        <f aca="false" ca="false" dt2D="false" dtr="false" t="normal">CH25</f>
        <v>6294798.68</v>
      </c>
      <c r="CI26" s="53" t="s"/>
      <c r="CJ26" s="53" t="s"/>
      <c r="CK26" s="53" t="s"/>
      <c r="CL26" s="53" t="s"/>
      <c r="CM26" s="53" t="s"/>
      <c r="CN26" s="53" t="s"/>
      <c r="CO26" s="53" t="s"/>
      <c r="CP26" s="53" t="s"/>
      <c r="CQ26" s="53" t="s"/>
      <c r="CR26" s="53" t="s"/>
      <c r="CS26" s="53" t="s"/>
      <c r="CT26" s="53" t="s"/>
      <c r="CU26" s="53" t="s"/>
      <c r="CV26" s="53" t="s"/>
      <c r="CW26" s="53" t="s"/>
      <c r="CX26" s="53" t="s"/>
      <c r="CY26" s="53" t="s"/>
      <c r="CZ26" s="53" t="s"/>
      <c r="DA26" s="53" t="s"/>
    </row>
    <row customFormat="true" customHeight="true" ht="63.9500007629395" outlineLevel="0" r="27" s="4">
      <c r="A27" s="54" t="n"/>
      <c r="B27" s="54" t="n"/>
      <c r="C27" s="54" t="n"/>
      <c r="D27" s="50" t="s">
        <v>29</v>
      </c>
      <c r="E27" s="51" t="s"/>
      <c r="F27" s="51" t="s"/>
      <c r="G27" s="51" t="s"/>
      <c r="H27" s="51" t="s"/>
      <c r="I27" s="51" t="s"/>
      <c r="J27" s="51" t="s"/>
      <c r="K27" s="51" t="s"/>
      <c r="L27" s="51" t="s"/>
      <c r="M27" s="51" t="s"/>
      <c r="N27" s="51" t="s"/>
      <c r="O27" s="51" t="s"/>
      <c r="P27" s="51" t="s"/>
      <c r="Q27" s="51" t="s"/>
      <c r="R27" s="51" t="s"/>
      <c r="S27" s="51" t="s"/>
      <c r="T27" s="51" t="s"/>
      <c r="U27" s="51" t="s"/>
      <c r="V27" s="51" t="s"/>
      <c r="W27" s="51" t="s"/>
      <c r="X27" s="51" t="s"/>
      <c r="Y27" s="51" t="s"/>
      <c r="Z27" s="51" t="s"/>
      <c r="AA27" s="51" t="s"/>
      <c r="AB27" s="51" t="s"/>
      <c r="AC27" s="51" t="s"/>
      <c r="AD27" s="51" t="s"/>
      <c r="AE27" s="51" t="s"/>
      <c r="AF27" s="51" t="s"/>
      <c r="AG27" s="51" t="s"/>
      <c r="AH27" s="51" t="s"/>
      <c r="AI27" s="51" t="s"/>
      <c r="AJ27" s="51" t="s"/>
      <c r="AK27" s="51" t="s"/>
      <c r="AL27" s="51" t="s"/>
      <c r="AM27" s="51" t="s"/>
      <c r="AN27" s="51" t="s"/>
      <c r="AO27" s="51" t="s"/>
      <c r="AP27" s="51" t="s"/>
      <c r="AQ27" s="51" t="s"/>
      <c r="AR27" s="51" t="s"/>
      <c r="AS27" s="51" t="s"/>
      <c r="AT27" s="51" t="s"/>
      <c r="AU27" s="51" t="s"/>
      <c r="AV27" s="51" t="s"/>
      <c r="AW27" s="51" t="s"/>
      <c r="AX27" s="51" t="s"/>
      <c r="AY27" s="51" t="s"/>
      <c r="AZ27" s="51" t="s"/>
      <c r="BA27" s="51" t="s"/>
      <c r="BB27" s="51" t="s"/>
      <c r="BC27" s="51" t="s"/>
      <c r="BD27" s="51" t="s"/>
      <c r="BE27" s="51" t="s"/>
      <c r="BF27" s="51" t="s"/>
      <c r="BG27" s="51" t="s"/>
      <c r="BH27" s="51" t="s"/>
      <c r="BI27" s="51" t="s"/>
      <c r="BJ27" s="51" t="s"/>
      <c r="BK27" s="51" t="s"/>
      <c r="BL27" s="51" t="s"/>
      <c r="BM27" s="51" t="s"/>
      <c r="BN27" s="51" t="s"/>
      <c r="BO27" s="51" t="s"/>
      <c r="BP27" s="52" t="s"/>
      <c r="BQ27" s="46" t="s">
        <v>36</v>
      </c>
      <c r="BR27" s="47" t="s"/>
      <c r="BS27" s="47" t="s"/>
      <c r="BT27" s="47" t="s"/>
      <c r="BU27" s="47" t="s"/>
      <c r="BV27" s="47" t="s"/>
      <c r="BW27" s="47" t="s"/>
      <c r="BX27" s="47" t="s"/>
      <c r="BY27" s="47" t="s"/>
      <c r="BZ27" s="47" t="s"/>
      <c r="CA27" s="47" t="s"/>
      <c r="CB27" s="47" t="s"/>
      <c r="CC27" s="47" t="s"/>
      <c r="CD27" s="47" t="s"/>
      <c r="CE27" s="47" t="s"/>
      <c r="CF27" s="47" t="s"/>
      <c r="CG27" s="48" t="s"/>
      <c r="CH27" s="53" t="n"/>
      <c r="CI27" s="53" t="s"/>
      <c r="CJ27" s="53" t="s"/>
      <c r="CK27" s="53" t="s"/>
      <c r="CL27" s="53" t="s"/>
      <c r="CM27" s="53" t="s"/>
      <c r="CN27" s="53" t="s"/>
      <c r="CO27" s="53" t="s"/>
      <c r="CP27" s="53" t="s"/>
      <c r="CQ27" s="53" t="s"/>
      <c r="CR27" s="53" t="s"/>
      <c r="CS27" s="53" t="s"/>
      <c r="CT27" s="53" t="s"/>
      <c r="CU27" s="53" t="s"/>
      <c r="CV27" s="53" t="s"/>
      <c r="CW27" s="53" t="s"/>
      <c r="CX27" s="53" t="s"/>
      <c r="CY27" s="53" t="s"/>
      <c r="CZ27" s="53" t="s"/>
      <c r="DA27" s="53" t="s"/>
    </row>
    <row customFormat="true" customHeight="true" ht="96.9499969482422" outlineLevel="0" r="28" s="4">
      <c r="A28" s="50" t="s">
        <v>37</v>
      </c>
      <c r="B28" s="51" t="s"/>
      <c r="C28" s="51" t="s"/>
      <c r="D28" s="51" t="s"/>
      <c r="E28" s="51" t="s"/>
      <c r="F28" s="51" t="s"/>
      <c r="G28" s="51" t="s"/>
      <c r="H28" s="51" t="s"/>
      <c r="I28" s="51" t="s"/>
      <c r="J28" s="51" t="s"/>
      <c r="K28" s="51" t="s"/>
      <c r="L28" s="51" t="s"/>
      <c r="M28" s="51" t="s"/>
      <c r="N28" s="51" t="s"/>
      <c r="O28" s="51" t="s"/>
      <c r="P28" s="51" t="s"/>
      <c r="Q28" s="51" t="s"/>
      <c r="R28" s="51" t="s"/>
      <c r="S28" s="51" t="s"/>
      <c r="T28" s="51" t="s"/>
      <c r="U28" s="51" t="s"/>
      <c r="V28" s="51" t="s"/>
      <c r="W28" s="51" t="s"/>
      <c r="X28" s="51" t="s"/>
      <c r="Y28" s="51" t="s"/>
      <c r="Z28" s="51" t="s"/>
      <c r="AA28" s="51" t="s"/>
      <c r="AB28" s="51" t="s"/>
      <c r="AC28" s="51" t="s"/>
      <c r="AD28" s="51" t="s"/>
      <c r="AE28" s="51" t="s"/>
      <c r="AF28" s="51" t="s"/>
      <c r="AG28" s="51" t="s"/>
      <c r="AH28" s="51" t="s"/>
      <c r="AI28" s="51" t="s"/>
      <c r="AJ28" s="51" t="s"/>
      <c r="AK28" s="51" t="s"/>
      <c r="AL28" s="51" t="s"/>
      <c r="AM28" s="51" t="s"/>
      <c r="AN28" s="51" t="s"/>
      <c r="AO28" s="51" t="s"/>
      <c r="AP28" s="51" t="s"/>
      <c r="AQ28" s="51" t="s"/>
      <c r="AR28" s="51" t="s"/>
      <c r="AS28" s="51" t="s"/>
      <c r="AT28" s="51" t="s"/>
      <c r="AU28" s="51" t="s"/>
      <c r="AV28" s="51" t="s"/>
      <c r="AW28" s="51" t="s"/>
      <c r="AX28" s="51" t="s"/>
      <c r="AY28" s="51" t="s"/>
      <c r="AZ28" s="51" t="s"/>
      <c r="BA28" s="51" t="s"/>
      <c r="BB28" s="51" t="s"/>
      <c r="BC28" s="51" t="s"/>
      <c r="BD28" s="51" t="s"/>
      <c r="BE28" s="51" t="s"/>
      <c r="BF28" s="51" t="s"/>
      <c r="BG28" s="51" t="s"/>
      <c r="BH28" s="51" t="s"/>
      <c r="BI28" s="51" t="s"/>
      <c r="BJ28" s="51" t="s"/>
      <c r="BK28" s="51" t="s"/>
      <c r="BL28" s="51" t="s"/>
      <c r="BM28" s="51" t="s"/>
      <c r="BN28" s="51" t="s"/>
      <c r="BO28" s="51" t="s"/>
      <c r="BP28" s="52" t="s"/>
      <c r="BQ28" s="46" t="s">
        <v>38</v>
      </c>
      <c r="BR28" s="47" t="s"/>
      <c r="BS28" s="47" t="s"/>
      <c r="BT28" s="47" t="s"/>
      <c r="BU28" s="47" t="s"/>
      <c r="BV28" s="47" t="s"/>
      <c r="BW28" s="47" t="s"/>
      <c r="BX28" s="47" t="s"/>
      <c r="BY28" s="47" t="s"/>
      <c r="BZ28" s="47" t="s"/>
      <c r="CA28" s="47" t="s"/>
      <c r="CB28" s="47" t="s"/>
      <c r="CC28" s="47" t="s"/>
      <c r="CD28" s="47" t="s"/>
      <c r="CE28" s="47" t="s"/>
      <c r="CF28" s="47" t="s"/>
      <c r="CG28" s="48" t="s"/>
      <c r="CH28" s="53" t="n">
        <v>576599.18</v>
      </c>
      <c r="CI28" s="53" t="s"/>
      <c r="CJ28" s="53" t="s"/>
      <c r="CK28" s="53" t="s"/>
      <c r="CL28" s="53" t="s"/>
      <c r="CM28" s="53" t="s"/>
      <c r="CN28" s="53" t="s"/>
      <c r="CO28" s="53" t="s"/>
      <c r="CP28" s="53" t="s"/>
      <c r="CQ28" s="53" t="s"/>
      <c r="CR28" s="53" t="s"/>
      <c r="CS28" s="53" t="s"/>
      <c r="CT28" s="53" t="s"/>
      <c r="CU28" s="53" t="s"/>
      <c r="CV28" s="53" t="s"/>
      <c r="CW28" s="53" t="s"/>
      <c r="CX28" s="53" t="s"/>
      <c r="CY28" s="53" t="s"/>
      <c r="CZ28" s="53" t="s"/>
      <c r="DA28" s="53" t="s"/>
    </row>
    <row customFormat="true" customHeight="true" ht="48" outlineLevel="0" r="29" s="4">
      <c r="A29" s="50" t="s">
        <v>39</v>
      </c>
      <c r="B29" s="51" t="s"/>
      <c r="C29" s="51" t="s"/>
      <c r="D29" s="51" t="s"/>
      <c r="E29" s="51" t="s"/>
      <c r="F29" s="51" t="s"/>
      <c r="G29" s="51" t="s"/>
      <c r="H29" s="51" t="s"/>
      <c r="I29" s="51" t="s"/>
      <c r="J29" s="51" t="s"/>
      <c r="K29" s="51" t="s"/>
      <c r="L29" s="51" t="s"/>
      <c r="M29" s="51" t="s"/>
      <c r="N29" s="51" t="s"/>
      <c r="O29" s="51" t="s"/>
      <c r="P29" s="51" t="s"/>
      <c r="Q29" s="51" t="s"/>
      <c r="R29" s="51" t="s"/>
      <c r="S29" s="51" t="s"/>
      <c r="T29" s="51" t="s"/>
      <c r="U29" s="51" t="s"/>
      <c r="V29" s="51" t="s"/>
      <c r="W29" s="51" t="s"/>
      <c r="X29" s="51" t="s"/>
      <c r="Y29" s="51" t="s"/>
      <c r="Z29" s="51" t="s"/>
      <c r="AA29" s="51" t="s"/>
      <c r="AB29" s="51" t="s"/>
      <c r="AC29" s="51" t="s"/>
      <c r="AD29" s="51" t="s"/>
      <c r="AE29" s="51" t="s"/>
      <c r="AF29" s="51" t="s"/>
      <c r="AG29" s="51" t="s"/>
      <c r="AH29" s="51" t="s"/>
      <c r="AI29" s="51" t="s"/>
      <c r="AJ29" s="51" t="s"/>
      <c r="AK29" s="51" t="s"/>
      <c r="AL29" s="51" t="s"/>
      <c r="AM29" s="51" t="s"/>
      <c r="AN29" s="51" t="s"/>
      <c r="AO29" s="51" t="s"/>
      <c r="AP29" s="51" t="s"/>
      <c r="AQ29" s="51" t="s"/>
      <c r="AR29" s="51" t="s"/>
      <c r="AS29" s="51" t="s"/>
      <c r="AT29" s="51" t="s"/>
      <c r="AU29" s="51" t="s"/>
      <c r="AV29" s="51" t="s"/>
      <c r="AW29" s="51" t="s"/>
      <c r="AX29" s="51" t="s"/>
      <c r="AY29" s="51" t="s"/>
      <c r="AZ29" s="51" t="s"/>
      <c r="BA29" s="51" t="s"/>
      <c r="BB29" s="51" t="s"/>
      <c r="BC29" s="51" t="s"/>
      <c r="BD29" s="51" t="s"/>
      <c r="BE29" s="51" t="s"/>
      <c r="BF29" s="51" t="s"/>
      <c r="BG29" s="51" t="s"/>
      <c r="BH29" s="51" t="s"/>
      <c r="BI29" s="51" t="s"/>
      <c r="BJ29" s="51" t="s"/>
      <c r="BK29" s="51" t="s"/>
      <c r="BL29" s="51" t="s"/>
      <c r="BM29" s="51" t="s"/>
      <c r="BN29" s="51" t="s"/>
      <c r="BO29" s="51" t="s"/>
      <c r="BP29" s="52" t="s"/>
      <c r="BQ29" s="46" t="s">
        <v>40</v>
      </c>
      <c r="BR29" s="47" t="s"/>
      <c r="BS29" s="47" t="s"/>
      <c r="BT29" s="47" t="s"/>
      <c r="BU29" s="47" t="s"/>
      <c r="BV29" s="47" t="s"/>
      <c r="BW29" s="47" t="s"/>
      <c r="BX29" s="47" t="s"/>
      <c r="BY29" s="47" t="s"/>
      <c r="BZ29" s="47" t="s"/>
      <c r="CA29" s="47" t="s"/>
      <c r="CB29" s="47" t="s"/>
      <c r="CC29" s="47" t="s"/>
      <c r="CD29" s="47" t="s"/>
      <c r="CE29" s="47" t="s"/>
      <c r="CF29" s="47" t="s"/>
      <c r="CG29" s="48" t="s"/>
      <c r="CH29" s="49" t="n">
        <v>9</v>
      </c>
      <c r="CI29" s="49" t="s"/>
      <c r="CJ29" s="49" t="s"/>
      <c r="CK29" s="49" t="s"/>
      <c r="CL29" s="49" t="s"/>
      <c r="CM29" s="49" t="s"/>
      <c r="CN29" s="49" t="s"/>
      <c r="CO29" s="49" t="s"/>
      <c r="CP29" s="49" t="s"/>
      <c r="CQ29" s="49" t="s"/>
      <c r="CR29" s="49" t="s"/>
      <c r="CS29" s="49" t="s"/>
      <c r="CT29" s="49" t="s"/>
      <c r="CU29" s="49" t="s"/>
      <c r="CV29" s="49" t="s"/>
      <c r="CW29" s="49" t="s"/>
      <c r="CX29" s="49" t="s"/>
      <c r="CY29" s="49" t="s"/>
      <c r="CZ29" s="49" t="s"/>
      <c r="DA29" s="49" t="s"/>
    </row>
    <row customFormat="true" customHeight="true" ht="48" outlineLevel="0" r="30" s="4">
      <c r="A30" s="54" t="n"/>
      <c r="B30" s="54" t="n"/>
      <c r="C30" s="54" t="n"/>
      <c r="D30" s="50" t="s">
        <v>41</v>
      </c>
      <c r="E30" s="51" t="s"/>
      <c r="F30" s="51" t="s"/>
      <c r="G30" s="51" t="s"/>
      <c r="H30" s="51" t="s"/>
      <c r="I30" s="51" t="s"/>
      <c r="J30" s="51" t="s"/>
      <c r="K30" s="51" t="s"/>
      <c r="L30" s="51" t="s"/>
      <c r="M30" s="51" t="s"/>
      <c r="N30" s="51" t="s"/>
      <c r="O30" s="51" t="s"/>
      <c r="P30" s="51" t="s"/>
      <c r="Q30" s="51" t="s"/>
      <c r="R30" s="51" t="s"/>
      <c r="S30" s="51" t="s"/>
      <c r="T30" s="51" t="s"/>
      <c r="U30" s="51" t="s"/>
      <c r="V30" s="51" t="s"/>
      <c r="W30" s="51" t="s"/>
      <c r="X30" s="51" t="s"/>
      <c r="Y30" s="51" t="s"/>
      <c r="Z30" s="51" t="s"/>
      <c r="AA30" s="51" t="s"/>
      <c r="AB30" s="51" t="s"/>
      <c r="AC30" s="51" t="s"/>
      <c r="AD30" s="51" t="s"/>
      <c r="AE30" s="51" t="s"/>
      <c r="AF30" s="51" t="s"/>
      <c r="AG30" s="51" t="s"/>
      <c r="AH30" s="51" t="s"/>
      <c r="AI30" s="51" t="s"/>
      <c r="AJ30" s="51" t="s"/>
      <c r="AK30" s="51" t="s"/>
      <c r="AL30" s="51" t="s"/>
      <c r="AM30" s="51" t="s"/>
      <c r="AN30" s="51" t="s"/>
      <c r="AO30" s="51" t="s"/>
      <c r="AP30" s="51" t="s"/>
      <c r="AQ30" s="51" t="s"/>
      <c r="AR30" s="51" t="s"/>
      <c r="AS30" s="51" t="s"/>
      <c r="AT30" s="51" t="s"/>
      <c r="AU30" s="51" t="s"/>
      <c r="AV30" s="51" t="s"/>
      <c r="AW30" s="51" t="s"/>
      <c r="AX30" s="51" t="s"/>
      <c r="AY30" s="51" t="s"/>
      <c r="AZ30" s="51" t="s"/>
      <c r="BA30" s="51" t="s"/>
      <c r="BB30" s="51" t="s"/>
      <c r="BC30" s="51" t="s"/>
      <c r="BD30" s="51" t="s"/>
      <c r="BE30" s="51" t="s"/>
      <c r="BF30" s="51" t="s"/>
      <c r="BG30" s="51" t="s"/>
      <c r="BH30" s="51" t="s"/>
      <c r="BI30" s="51" t="s"/>
      <c r="BJ30" s="51" t="s"/>
      <c r="BK30" s="51" t="s"/>
      <c r="BL30" s="51" t="s"/>
      <c r="BM30" s="51" t="s"/>
      <c r="BN30" s="51" t="s"/>
      <c r="BO30" s="51" t="s"/>
      <c r="BP30" s="52" t="s"/>
      <c r="BQ30" s="46" t="s">
        <v>42</v>
      </c>
      <c r="BR30" s="47" t="s"/>
      <c r="BS30" s="47" t="s"/>
      <c r="BT30" s="47" t="s"/>
      <c r="BU30" s="47" t="s"/>
      <c r="BV30" s="47" t="s"/>
      <c r="BW30" s="47" t="s"/>
      <c r="BX30" s="47" t="s"/>
      <c r="BY30" s="47" t="s"/>
      <c r="BZ30" s="47" t="s"/>
      <c r="CA30" s="47" t="s"/>
      <c r="CB30" s="47" t="s"/>
      <c r="CC30" s="47" t="s"/>
      <c r="CD30" s="47" t="s"/>
      <c r="CE30" s="47" t="s"/>
      <c r="CF30" s="47" t="s"/>
      <c r="CG30" s="48" t="s"/>
      <c r="CH30" s="49" t="n">
        <v>7</v>
      </c>
      <c r="CI30" s="49" t="s"/>
      <c r="CJ30" s="49" t="s"/>
      <c r="CK30" s="49" t="s"/>
      <c r="CL30" s="49" t="s"/>
      <c r="CM30" s="49" t="s"/>
      <c r="CN30" s="49" t="s"/>
      <c r="CO30" s="49" t="s"/>
      <c r="CP30" s="49" t="s"/>
      <c r="CQ30" s="49" t="s"/>
      <c r="CR30" s="49" t="s"/>
      <c r="CS30" s="49" t="s"/>
      <c r="CT30" s="49" t="s"/>
      <c r="CU30" s="49" t="s"/>
      <c r="CV30" s="49" t="s"/>
      <c r="CW30" s="49" t="s"/>
      <c r="CX30" s="49" t="s"/>
      <c r="CY30" s="49" t="s"/>
      <c r="CZ30" s="49" t="s"/>
      <c r="DA30" s="49" t="s"/>
    </row>
    <row customFormat="true" customHeight="true" ht="17.25" outlineLevel="0" r="31" s="4">
      <c r="A31" s="54" t="n"/>
      <c r="B31" s="54" t="n"/>
      <c r="C31" s="54" t="n"/>
      <c r="D31" s="50" t="s">
        <v>43</v>
      </c>
      <c r="E31" s="51" t="s"/>
      <c r="F31" s="51" t="s"/>
      <c r="G31" s="51" t="s"/>
      <c r="H31" s="51" t="s"/>
      <c r="I31" s="51" t="s"/>
      <c r="J31" s="51" t="s"/>
      <c r="K31" s="51" t="s"/>
      <c r="L31" s="51" t="s"/>
      <c r="M31" s="51" t="s"/>
      <c r="N31" s="51" t="s"/>
      <c r="O31" s="51" t="s"/>
      <c r="P31" s="51" t="s"/>
      <c r="Q31" s="51" t="s"/>
      <c r="R31" s="51" t="s"/>
      <c r="S31" s="51" t="s"/>
      <c r="T31" s="51" t="s"/>
      <c r="U31" s="51" t="s"/>
      <c r="V31" s="51" t="s"/>
      <c r="W31" s="51" t="s"/>
      <c r="X31" s="51" t="s"/>
      <c r="Y31" s="51" t="s"/>
      <c r="Z31" s="51" t="s"/>
      <c r="AA31" s="51" t="s"/>
      <c r="AB31" s="51" t="s"/>
      <c r="AC31" s="51" t="s"/>
      <c r="AD31" s="51" t="s"/>
      <c r="AE31" s="51" t="s"/>
      <c r="AF31" s="51" t="s"/>
      <c r="AG31" s="51" t="s"/>
      <c r="AH31" s="51" t="s"/>
      <c r="AI31" s="51" t="s"/>
      <c r="AJ31" s="51" t="s"/>
      <c r="AK31" s="51" t="s"/>
      <c r="AL31" s="51" t="s"/>
      <c r="AM31" s="51" t="s"/>
      <c r="AN31" s="51" t="s"/>
      <c r="AO31" s="51" t="s"/>
      <c r="AP31" s="51" t="s"/>
      <c r="AQ31" s="51" t="s"/>
      <c r="AR31" s="51" t="s"/>
      <c r="AS31" s="51" t="s"/>
      <c r="AT31" s="51" t="s"/>
      <c r="AU31" s="51" t="s"/>
      <c r="AV31" s="51" t="s"/>
      <c r="AW31" s="51" t="s"/>
      <c r="AX31" s="51" t="s"/>
      <c r="AY31" s="51" t="s"/>
      <c r="AZ31" s="51" t="s"/>
      <c r="BA31" s="51" t="s"/>
      <c r="BB31" s="51" t="s"/>
      <c r="BC31" s="51" t="s"/>
      <c r="BD31" s="51" t="s"/>
      <c r="BE31" s="51" t="s"/>
      <c r="BF31" s="51" t="s"/>
      <c r="BG31" s="51" t="s"/>
      <c r="BH31" s="51" t="s"/>
      <c r="BI31" s="51" t="s"/>
      <c r="BJ31" s="51" t="s"/>
      <c r="BK31" s="51" t="s"/>
      <c r="BL31" s="51" t="s"/>
      <c r="BM31" s="51" t="s"/>
      <c r="BN31" s="51" t="s"/>
      <c r="BO31" s="51" t="s"/>
      <c r="BP31" s="52" t="s"/>
      <c r="BQ31" s="46" t="s">
        <v>44</v>
      </c>
      <c r="BR31" s="47" t="s"/>
      <c r="BS31" s="47" t="s"/>
      <c r="BT31" s="47" t="s"/>
      <c r="BU31" s="47" t="s"/>
      <c r="BV31" s="47" t="s"/>
      <c r="BW31" s="47" t="s"/>
      <c r="BX31" s="47" t="s"/>
      <c r="BY31" s="47" t="s"/>
      <c r="BZ31" s="47" t="s"/>
      <c r="CA31" s="47" t="s"/>
      <c r="CB31" s="47" t="s"/>
      <c r="CC31" s="47" t="s"/>
      <c r="CD31" s="47" t="s"/>
      <c r="CE31" s="47" t="s"/>
      <c r="CF31" s="47" t="s"/>
      <c r="CG31" s="48" t="s"/>
      <c r="CH31" s="49" t="n">
        <v>2</v>
      </c>
      <c r="CI31" s="49" t="s"/>
      <c r="CJ31" s="49" t="s"/>
      <c r="CK31" s="49" t="s"/>
      <c r="CL31" s="49" t="s"/>
      <c r="CM31" s="49" t="s"/>
      <c r="CN31" s="49" t="s"/>
      <c r="CO31" s="49" t="s"/>
      <c r="CP31" s="49" t="s"/>
      <c r="CQ31" s="49" t="s"/>
      <c r="CR31" s="49" t="s"/>
      <c r="CS31" s="49" t="s"/>
      <c r="CT31" s="49" t="s"/>
      <c r="CU31" s="49" t="s"/>
      <c r="CV31" s="49" t="s"/>
      <c r="CW31" s="49" t="s"/>
      <c r="CX31" s="49" t="s"/>
      <c r="CY31" s="49" t="s"/>
      <c r="CZ31" s="49" t="s"/>
      <c r="DA31" s="49" t="s"/>
    </row>
    <row customFormat="true" customHeight="true" ht="66" outlineLevel="0" r="32" s="4">
      <c r="A32" s="50" t="s">
        <v>45</v>
      </c>
      <c r="B32" s="51" t="s"/>
      <c r="C32" s="51" t="s"/>
      <c r="D32" s="51" t="s"/>
      <c r="E32" s="51" t="s"/>
      <c r="F32" s="51" t="s"/>
      <c r="G32" s="51" t="s"/>
      <c r="H32" s="51" t="s"/>
      <c r="I32" s="51" t="s"/>
      <c r="J32" s="51" t="s"/>
      <c r="K32" s="51" t="s"/>
      <c r="L32" s="51" t="s"/>
      <c r="M32" s="51" t="s"/>
      <c r="N32" s="51" t="s"/>
      <c r="O32" s="51" t="s"/>
      <c r="P32" s="51" t="s"/>
      <c r="Q32" s="51" t="s"/>
      <c r="R32" s="51" t="s"/>
      <c r="S32" s="51" t="s"/>
      <c r="T32" s="51" t="s"/>
      <c r="U32" s="51" t="s"/>
      <c r="V32" s="51" t="s"/>
      <c r="W32" s="51" t="s"/>
      <c r="X32" s="51" t="s"/>
      <c r="Y32" s="51" t="s"/>
      <c r="Z32" s="51" t="s"/>
      <c r="AA32" s="51" t="s"/>
      <c r="AB32" s="51" t="s"/>
      <c r="AC32" s="51" t="s"/>
      <c r="AD32" s="51" t="s"/>
      <c r="AE32" s="51" t="s"/>
      <c r="AF32" s="51" t="s"/>
      <c r="AG32" s="51" t="s"/>
      <c r="AH32" s="51" t="s"/>
      <c r="AI32" s="51" t="s"/>
      <c r="AJ32" s="51" t="s"/>
      <c r="AK32" s="51" t="s"/>
      <c r="AL32" s="51" t="s"/>
      <c r="AM32" s="51" t="s"/>
      <c r="AN32" s="51" t="s"/>
      <c r="AO32" s="51" t="s"/>
      <c r="AP32" s="51" t="s"/>
      <c r="AQ32" s="51" t="s"/>
      <c r="AR32" s="51" t="s"/>
      <c r="AS32" s="51" t="s"/>
      <c r="AT32" s="51" t="s"/>
      <c r="AU32" s="51" t="s"/>
      <c r="AV32" s="51" t="s"/>
      <c r="AW32" s="51" t="s"/>
      <c r="AX32" s="51" t="s"/>
      <c r="AY32" s="51" t="s"/>
      <c r="AZ32" s="51" t="s"/>
      <c r="BA32" s="51" t="s"/>
      <c r="BB32" s="51" t="s"/>
      <c r="BC32" s="51" t="s"/>
      <c r="BD32" s="51" t="s"/>
      <c r="BE32" s="51" t="s"/>
      <c r="BF32" s="51" t="s"/>
      <c r="BG32" s="51" t="s"/>
      <c r="BH32" s="51" t="s"/>
      <c r="BI32" s="51" t="s"/>
      <c r="BJ32" s="51" t="s"/>
      <c r="BK32" s="51" t="s"/>
      <c r="BL32" s="51" t="s"/>
      <c r="BM32" s="51" t="s"/>
      <c r="BN32" s="51" t="s"/>
      <c r="BO32" s="51" t="s"/>
      <c r="BP32" s="52" t="s"/>
      <c r="BQ32" s="46" t="s">
        <v>46</v>
      </c>
      <c r="BR32" s="47" t="s"/>
      <c r="BS32" s="47" t="s"/>
      <c r="BT32" s="47" t="s"/>
      <c r="BU32" s="47" t="s"/>
      <c r="BV32" s="47" t="s"/>
      <c r="BW32" s="47" t="s"/>
      <c r="BX32" s="47" t="s"/>
      <c r="BY32" s="47" t="s"/>
      <c r="BZ32" s="47" t="s"/>
      <c r="CA32" s="47" t="s"/>
      <c r="CB32" s="47" t="s"/>
      <c r="CC32" s="47" t="s"/>
      <c r="CD32" s="47" t="s"/>
      <c r="CE32" s="47" t="s"/>
      <c r="CF32" s="47" t="s"/>
      <c r="CG32" s="48" t="s"/>
      <c r="CH32" s="49" t="n">
        <v>8</v>
      </c>
      <c r="CI32" s="49" t="s"/>
      <c r="CJ32" s="49" t="s"/>
      <c r="CK32" s="49" t="s"/>
      <c r="CL32" s="49" t="s"/>
      <c r="CM32" s="49" t="s"/>
      <c r="CN32" s="49" t="s"/>
      <c r="CO32" s="49" t="s"/>
      <c r="CP32" s="49" t="s"/>
      <c r="CQ32" s="49" t="s"/>
      <c r="CR32" s="49" t="s"/>
      <c r="CS32" s="49" t="s"/>
      <c r="CT32" s="49" t="s"/>
      <c r="CU32" s="49" t="s"/>
      <c r="CV32" s="49" t="s"/>
      <c r="CW32" s="49" t="s"/>
      <c r="CX32" s="49" t="s"/>
      <c r="CY32" s="49" t="s"/>
      <c r="CZ32" s="49" t="s"/>
      <c r="DA32" s="49" t="s"/>
    </row>
    <row customFormat="true" customHeight="true" ht="96.9499969482422" outlineLevel="0" r="33" s="4">
      <c r="A33" s="54" t="n"/>
      <c r="B33" s="54" t="n"/>
      <c r="C33" s="54" t="n"/>
      <c r="D33" s="50" t="s">
        <v>47</v>
      </c>
      <c r="E33" s="51" t="s"/>
      <c r="F33" s="51" t="s"/>
      <c r="G33" s="51" t="s"/>
      <c r="H33" s="51" t="s"/>
      <c r="I33" s="51" t="s"/>
      <c r="J33" s="51" t="s"/>
      <c r="K33" s="51" t="s"/>
      <c r="L33" s="51" t="s"/>
      <c r="M33" s="51" t="s"/>
      <c r="N33" s="51" t="s"/>
      <c r="O33" s="51" t="s"/>
      <c r="P33" s="51" t="s"/>
      <c r="Q33" s="51" t="s"/>
      <c r="R33" s="51" t="s"/>
      <c r="S33" s="51" t="s"/>
      <c r="T33" s="51" t="s"/>
      <c r="U33" s="51" t="s"/>
      <c r="V33" s="51" t="s"/>
      <c r="W33" s="51" t="s"/>
      <c r="X33" s="51" t="s"/>
      <c r="Y33" s="51" t="s"/>
      <c r="Z33" s="51" t="s"/>
      <c r="AA33" s="51" t="s"/>
      <c r="AB33" s="51" t="s"/>
      <c r="AC33" s="51" t="s"/>
      <c r="AD33" s="51" t="s"/>
      <c r="AE33" s="51" t="s"/>
      <c r="AF33" s="51" t="s"/>
      <c r="AG33" s="51" t="s"/>
      <c r="AH33" s="51" t="s"/>
      <c r="AI33" s="51" t="s"/>
      <c r="AJ33" s="51" t="s"/>
      <c r="AK33" s="51" t="s"/>
      <c r="AL33" s="51" t="s"/>
      <c r="AM33" s="51" t="s"/>
      <c r="AN33" s="51" t="s"/>
      <c r="AO33" s="51" t="s"/>
      <c r="AP33" s="51" t="s"/>
      <c r="AQ33" s="51" t="s"/>
      <c r="AR33" s="51" t="s"/>
      <c r="AS33" s="51" t="s"/>
      <c r="AT33" s="51" t="s"/>
      <c r="AU33" s="51" t="s"/>
      <c r="AV33" s="51" t="s"/>
      <c r="AW33" s="51" t="s"/>
      <c r="AX33" s="51" t="s"/>
      <c r="AY33" s="51" t="s"/>
      <c r="AZ33" s="51" t="s"/>
      <c r="BA33" s="51" t="s"/>
      <c r="BB33" s="51" t="s"/>
      <c r="BC33" s="51" t="s"/>
      <c r="BD33" s="51" t="s"/>
      <c r="BE33" s="51" t="s"/>
      <c r="BF33" s="51" t="s"/>
      <c r="BG33" s="51" t="s"/>
      <c r="BH33" s="51" t="s"/>
      <c r="BI33" s="51" t="s"/>
      <c r="BJ33" s="51" t="s"/>
      <c r="BK33" s="51" t="s"/>
      <c r="BL33" s="51" t="s"/>
      <c r="BM33" s="51" t="s"/>
      <c r="BN33" s="51" t="s"/>
      <c r="BO33" s="51" t="s"/>
      <c r="BP33" s="52" t="s"/>
      <c r="BQ33" s="46" t="s">
        <v>48</v>
      </c>
      <c r="BR33" s="47" t="s"/>
      <c r="BS33" s="47" t="s"/>
      <c r="BT33" s="47" t="s"/>
      <c r="BU33" s="47" t="s"/>
      <c r="BV33" s="47" t="s"/>
      <c r="BW33" s="47" t="s"/>
      <c r="BX33" s="47" t="s"/>
      <c r="BY33" s="47" t="s"/>
      <c r="BZ33" s="47" t="s"/>
      <c r="CA33" s="47" t="s"/>
      <c r="CB33" s="47" t="s"/>
      <c r="CC33" s="47" t="s"/>
      <c r="CD33" s="47" t="s"/>
      <c r="CE33" s="47" t="s"/>
      <c r="CF33" s="47" t="s"/>
      <c r="CG33" s="48" t="s"/>
      <c r="CH33" s="49" t="n">
        <v>6</v>
      </c>
      <c r="CI33" s="49" t="s"/>
      <c r="CJ33" s="49" t="s"/>
      <c r="CK33" s="49" t="s"/>
      <c r="CL33" s="49" t="s"/>
      <c r="CM33" s="49" t="s"/>
      <c r="CN33" s="49" t="s"/>
      <c r="CO33" s="49" t="s"/>
      <c r="CP33" s="49" t="s"/>
      <c r="CQ33" s="49" t="s"/>
      <c r="CR33" s="49" t="s"/>
      <c r="CS33" s="49" t="s"/>
      <c r="CT33" s="49" t="s"/>
      <c r="CU33" s="49" t="s"/>
      <c r="CV33" s="49" t="s"/>
      <c r="CW33" s="49" t="s"/>
      <c r="CX33" s="49" t="s"/>
      <c r="CY33" s="49" t="s"/>
      <c r="CZ33" s="49" t="s"/>
      <c r="DA33" s="49" t="s"/>
    </row>
    <row customFormat="true" customHeight="true" ht="48" outlineLevel="0" r="34" s="4">
      <c r="A34" s="50" t="s">
        <v>49</v>
      </c>
      <c r="B34" s="51" t="s"/>
      <c r="C34" s="51" t="s"/>
      <c r="D34" s="51" t="s"/>
      <c r="E34" s="51" t="s"/>
      <c r="F34" s="51" t="s"/>
      <c r="G34" s="51" t="s"/>
      <c r="H34" s="51" t="s"/>
      <c r="I34" s="51" t="s"/>
      <c r="J34" s="51" t="s"/>
      <c r="K34" s="51" t="s"/>
      <c r="L34" s="51" t="s"/>
      <c r="M34" s="51" t="s"/>
      <c r="N34" s="51" t="s"/>
      <c r="O34" s="51" t="s"/>
      <c r="P34" s="51" t="s"/>
      <c r="Q34" s="51" t="s"/>
      <c r="R34" s="51" t="s"/>
      <c r="S34" s="51" t="s"/>
      <c r="T34" s="51" t="s"/>
      <c r="U34" s="51" t="s"/>
      <c r="V34" s="51" t="s"/>
      <c r="W34" s="51" t="s"/>
      <c r="X34" s="51" t="s"/>
      <c r="Y34" s="51" t="s"/>
      <c r="Z34" s="51" t="s"/>
      <c r="AA34" s="51" t="s"/>
      <c r="AB34" s="51" t="s"/>
      <c r="AC34" s="51" t="s"/>
      <c r="AD34" s="51" t="s"/>
      <c r="AE34" s="51" t="s"/>
      <c r="AF34" s="51" t="s"/>
      <c r="AG34" s="51" t="s"/>
      <c r="AH34" s="51" t="s"/>
      <c r="AI34" s="51" t="s"/>
      <c r="AJ34" s="51" t="s"/>
      <c r="AK34" s="51" t="s"/>
      <c r="AL34" s="51" t="s"/>
      <c r="AM34" s="51" t="s"/>
      <c r="AN34" s="51" t="s"/>
      <c r="AO34" s="51" t="s"/>
      <c r="AP34" s="51" t="s"/>
      <c r="AQ34" s="51" t="s"/>
      <c r="AR34" s="51" t="s"/>
      <c r="AS34" s="51" t="s"/>
      <c r="AT34" s="51" t="s"/>
      <c r="AU34" s="51" t="s"/>
      <c r="AV34" s="51" t="s"/>
      <c r="AW34" s="51" t="s"/>
      <c r="AX34" s="51" t="s"/>
      <c r="AY34" s="51" t="s"/>
      <c r="AZ34" s="51" t="s"/>
      <c r="BA34" s="51" t="s"/>
      <c r="BB34" s="51" t="s"/>
      <c r="BC34" s="51" t="s"/>
      <c r="BD34" s="51" t="s"/>
      <c r="BE34" s="51" t="s"/>
      <c r="BF34" s="51" t="s"/>
      <c r="BG34" s="51" t="s"/>
      <c r="BH34" s="51" t="s"/>
      <c r="BI34" s="51" t="s"/>
      <c r="BJ34" s="51" t="s"/>
      <c r="BK34" s="51" t="s"/>
      <c r="BL34" s="51" t="s"/>
      <c r="BM34" s="51" t="s"/>
      <c r="BN34" s="51" t="s"/>
      <c r="BO34" s="51" t="s"/>
      <c r="BP34" s="52" t="s"/>
      <c r="BQ34" s="46" t="s">
        <v>50</v>
      </c>
      <c r="BR34" s="47" t="s"/>
      <c r="BS34" s="47" t="s"/>
      <c r="BT34" s="47" t="s"/>
      <c r="BU34" s="47" t="s"/>
      <c r="BV34" s="47" t="s"/>
      <c r="BW34" s="47" t="s"/>
      <c r="BX34" s="47" t="s"/>
      <c r="BY34" s="47" t="s"/>
      <c r="BZ34" s="47" t="s"/>
      <c r="CA34" s="47" t="s"/>
      <c r="CB34" s="47" t="s"/>
      <c r="CC34" s="47" t="s"/>
      <c r="CD34" s="47" t="s"/>
      <c r="CE34" s="47" t="s"/>
      <c r="CF34" s="47" t="s"/>
      <c r="CG34" s="48" t="s"/>
      <c r="CH34" s="49" t="n">
        <v>1</v>
      </c>
      <c r="CI34" s="49" t="s"/>
      <c r="CJ34" s="49" t="s"/>
      <c r="CK34" s="49" t="s"/>
      <c r="CL34" s="49" t="s"/>
      <c r="CM34" s="49" t="s"/>
      <c r="CN34" s="49" t="s"/>
      <c r="CO34" s="49" t="s"/>
      <c r="CP34" s="49" t="s"/>
      <c r="CQ34" s="49" t="s"/>
      <c r="CR34" s="49" t="s"/>
      <c r="CS34" s="49" t="s"/>
      <c r="CT34" s="49" t="s"/>
      <c r="CU34" s="49" t="s"/>
      <c r="CV34" s="49" t="s"/>
      <c r="CW34" s="49" t="s"/>
      <c r="CX34" s="49" t="s"/>
      <c r="CY34" s="49" t="s"/>
      <c r="CZ34" s="49" t="s"/>
      <c r="DA34" s="49" t="s"/>
    </row>
    <row customFormat="true" customHeight="true" ht="96.9499969482422" outlineLevel="0" r="35" s="4">
      <c r="A35" s="54" t="n"/>
      <c r="B35" s="54" t="n"/>
      <c r="C35" s="54" t="n"/>
      <c r="D35" s="50" t="s">
        <v>51</v>
      </c>
      <c r="E35" s="51" t="s"/>
      <c r="F35" s="51" t="s"/>
      <c r="G35" s="51" t="s"/>
      <c r="H35" s="51" t="s"/>
      <c r="I35" s="51" t="s"/>
      <c r="J35" s="51" t="s"/>
      <c r="K35" s="51" t="s"/>
      <c r="L35" s="51" t="s"/>
      <c r="M35" s="51" t="s"/>
      <c r="N35" s="51" t="s"/>
      <c r="O35" s="51" t="s"/>
      <c r="P35" s="51" t="s"/>
      <c r="Q35" s="51" t="s"/>
      <c r="R35" s="51" t="s"/>
      <c r="S35" s="51" t="s"/>
      <c r="T35" s="51" t="s"/>
      <c r="U35" s="51" t="s"/>
      <c r="V35" s="51" t="s"/>
      <c r="W35" s="51" t="s"/>
      <c r="X35" s="51" t="s"/>
      <c r="Y35" s="51" t="s"/>
      <c r="Z35" s="51" t="s"/>
      <c r="AA35" s="51" t="s"/>
      <c r="AB35" s="51" t="s"/>
      <c r="AC35" s="51" t="s"/>
      <c r="AD35" s="51" t="s"/>
      <c r="AE35" s="51" t="s"/>
      <c r="AF35" s="51" t="s"/>
      <c r="AG35" s="51" t="s"/>
      <c r="AH35" s="51" t="s"/>
      <c r="AI35" s="51" t="s"/>
      <c r="AJ35" s="51" t="s"/>
      <c r="AK35" s="51" t="s"/>
      <c r="AL35" s="51" t="s"/>
      <c r="AM35" s="51" t="s"/>
      <c r="AN35" s="51" t="s"/>
      <c r="AO35" s="51" t="s"/>
      <c r="AP35" s="51" t="s"/>
      <c r="AQ35" s="51" t="s"/>
      <c r="AR35" s="51" t="s"/>
      <c r="AS35" s="51" t="s"/>
      <c r="AT35" s="51" t="s"/>
      <c r="AU35" s="51" t="s"/>
      <c r="AV35" s="51" t="s"/>
      <c r="AW35" s="51" t="s"/>
      <c r="AX35" s="51" t="s"/>
      <c r="AY35" s="51" t="s"/>
      <c r="AZ35" s="51" t="s"/>
      <c r="BA35" s="51" t="s"/>
      <c r="BB35" s="51" t="s"/>
      <c r="BC35" s="51" t="s"/>
      <c r="BD35" s="51" t="s"/>
      <c r="BE35" s="51" t="s"/>
      <c r="BF35" s="51" t="s"/>
      <c r="BG35" s="51" t="s"/>
      <c r="BH35" s="51" t="s"/>
      <c r="BI35" s="51" t="s"/>
      <c r="BJ35" s="51" t="s"/>
      <c r="BK35" s="51" t="s"/>
      <c r="BL35" s="51" t="s"/>
      <c r="BM35" s="51" t="s"/>
      <c r="BN35" s="51" t="s"/>
      <c r="BO35" s="51" t="s"/>
      <c r="BP35" s="52" t="s"/>
      <c r="BQ35" s="46" t="s">
        <v>52</v>
      </c>
      <c r="BR35" s="47" t="s"/>
      <c r="BS35" s="47" t="s"/>
      <c r="BT35" s="47" t="s"/>
      <c r="BU35" s="47" t="s"/>
      <c r="BV35" s="47" t="s"/>
      <c r="BW35" s="47" t="s"/>
      <c r="BX35" s="47" t="s"/>
      <c r="BY35" s="47" t="s"/>
      <c r="BZ35" s="47" t="s"/>
      <c r="CA35" s="47" t="s"/>
      <c r="CB35" s="47" t="s"/>
      <c r="CC35" s="47" t="s"/>
      <c r="CD35" s="47" t="s"/>
      <c r="CE35" s="47" t="s"/>
      <c r="CF35" s="47" t="s"/>
      <c r="CG35" s="48" t="s"/>
      <c r="CH35" s="49" t="n">
        <v>1</v>
      </c>
      <c r="CI35" s="49" t="s"/>
      <c r="CJ35" s="49" t="s"/>
      <c r="CK35" s="49" t="s"/>
      <c r="CL35" s="49" t="s"/>
      <c r="CM35" s="49" t="s"/>
      <c r="CN35" s="49" t="s"/>
      <c r="CO35" s="49" t="s"/>
      <c r="CP35" s="49" t="s"/>
      <c r="CQ35" s="49" t="s"/>
      <c r="CR35" s="49" t="s"/>
      <c r="CS35" s="49" t="s"/>
      <c r="CT35" s="49" t="s"/>
      <c r="CU35" s="49" t="s"/>
      <c r="CV35" s="49" t="s"/>
      <c r="CW35" s="49" t="s"/>
      <c r="CX35" s="49" t="s"/>
      <c r="CY35" s="49" t="s"/>
      <c r="CZ35" s="49" t="s"/>
      <c r="DA35" s="49" t="s"/>
    </row>
    <row customFormat="true" customHeight="true" ht="48" outlineLevel="0" r="36" s="4">
      <c r="A36" s="50" t="s">
        <v>53</v>
      </c>
      <c r="B36" s="51" t="s"/>
      <c r="C36" s="51" t="s"/>
      <c r="D36" s="51" t="s"/>
      <c r="E36" s="51" t="s"/>
      <c r="F36" s="51" t="s"/>
      <c r="G36" s="51" t="s"/>
      <c r="H36" s="51" t="s"/>
      <c r="I36" s="51" t="s"/>
      <c r="J36" s="51" t="s"/>
      <c r="K36" s="51" t="s"/>
      <c r="L36" s="51" t="s"/>
      <c r="M36" s="51" t="s"/>
      <c r="N36" s="51" t="s"/>
      <c r="O36" s="51" t="s"/>
      <c r="P36" s="51" t="s"/>
      <c r="Q36" s="51" t="s"/>
      <c r="R36" s="51" t="s"/>
      <c r="S36" s="51" t="s"/>
      <c r="T36" s="51" t="s"/>
      <c r="U36" s="51" t="s"/>
      <c r="V36" s="51" t="s"/>
      <c r="W36" s="51" t="s"/>
      <c r="X36" s="51" t="s"/>
      <c r="Y36" s="51" t="s"/>
      <c r="Z36" s="51" t="s"/>
      <c r="AA36" s="51" t="s"/>
      <c r="AB36" s="51" t="s"/>
      <c r="AC36" s="51" t="s"/>
      <c r="AD36" s="51" t="s"/>
      <c r="AE36" s="51" t="s"/>
      <c r="AF36" s="51" t="s"/>
      <c r="AG36" s="51" t="s"/>
      <c r="AH36" s="51" t="s"/>
      <c r="AI36" s="51" t="s"/>
      <c r="AJ36" s="51" t="s"/>
      <c r="AK36" s="51" t="s"/>
      <c r="AL36" s="51" t="s"/>
      <c r="AM36" s="51" t="s"/>
      <c r="AN36" s="51" t="s"/>
      <c r="AO36" s="51" t="s"/>
      <c r="AP36" s="51" t="s"/>
      <c r="AQ36" s="51" t="s"/>
      <c r="AR36" s="51" t="s"/>
      <c r="AS36" s="51" t="s"/>
      <c r="AT36" s="51" t="s"/>
      <c r="AU36" s="51" t="s"/>
      <c r="AV36" s="51" t="s"/>
      <c r="AW36" s="51" t="s"/>
      <c r="AX36" s="51" t="s"/>
      <c r="AY36" s="51" t="s"/>
      <c r="AZ36" s="51" t="s"/>
      <c r="BA36" s="51" t="s"/>
      <c r="BB36" s="51" t="s"/>
      <c r="BC36" s="51" t="s"/>
      <c r="BD36" s="51" t="s"/>
      <c r="BE36" s="51" t="s"/>
      <c r="BF36" s="51" t="s"/>
      <c r="BG36" s="51" t="s"/>
      <c r="BH36" s="51" t="s"/>
      <c r="BI36" s="51" t="s"/>
      <c r="BJ36" s="51" t="s"/>
      <c r="BK36" s="51" t="s"/>
      <c r="BL36" s="51" t="s"/>
      <c r="BM36" s="51" t="s"/>
      <c r="BN36" s="51" t="s"/>
      <c r="BO36" s="51" t="s"/>
      <c r="BP36" s="52" t="s"/>
      <c r="BQ36" s="46" t="s">
        <v>54</v>
      </c>
      <c r="BR36" s="47" t="s"/>
      <c r="BS36" s="47" t="s"/>
      <c r="BT36" s="47" t="s"/>
      <c r="BU36" s="47" t="s"/>
      <c r="BV36" s="47" t="s"/>
      <c r="BW36" s="47" t="s"/>
      <c r="BX36" s="47" t="s"/>
      <c r="BY36" s="47" t="s"/>
      <c r="BZ36" s="47" t="s"/>
      <c r="CA36" s="47" t="s"/>
      <c r="CB36" s="47" t="s"/>
      <c r="CC36" s="47" t="s"/>
      <c r="CD36" s="47" t="s"/>
      <c r="CE36" s="47" t="s"/>
      <c r="CF36" s="47" t="s"/>
      <c r="CG36" s="48" t="s"/>
      <c r="CH36" s="49" t="n">
        <v>0</v>
      </c>
      <c r="CI36" s="49" t="s"/>
      <c r="CJ36" s="49" t="s"/>
      <c r="CK36" s="49" t="s"/>
      <c r="CL36" s="49" t="s"/>
      <c r="CM36" s="49" t="s"/>
      <c r="CN36" s="49" t="s"/>
      <c r="CO36" s="49" t="s"/>
      <c r="CP36" s="49" t="s"/>
      <c r="CQ36" s="49" t="s"/>
      <c r="CR36" s="49" t="s"/>
      <c r="CS36" s="49" t="s"/>
      <c r="CT36" s="49" t="s"/>
      <c r="CU36" s="49" t="s"/>
      <c r="CV36" s="49" t="s"/>
      <c r="CW36" s="49" t="s"/>
      <c r="CX36" s="49" t="s"/>
      <c r="CY36" s="49" t="s"/>
      <c r="CZ36" s="49" t="s"/>
      <c r="DA36" s="49" t="s"/>
    </row>
    <row customFormat="true" customHeight="true" ht="33" outlineLevel="0" r="37" s="4">
      <c r="A37" s="54" t="n"/>
      <c r="B37" s="54" t="n"/>
      <c r="C37" s="54" t="n"/>
      <c r="D37" s="50" t="s">
        <v>55</v>
      </c>
      <c r="E37" s="51" t="s"/>
      <c r="F37" s="51" t="s"/>
      <c r="G37" s="51" t="s"/>
      <c r="H37" s="51" t="s"/>
      <c r="I37" s="51" t="s"/>
      <c r="J37" s="51" t="s"/>
      <c r="K37" s="51" t="s"/>
      <c r="L37" s="51" t="s"/>
      <c r="M37" s="51" t="s"/>
      <c r="N37" s="51" t="s"/>
      <c r="O37" s="51" t="s"/>
      <c r="P37" s="51" t="s"/>
      <c r="Q37" s="51" t="s"/>
      <c r="R37" s="51" t="s"/>
      <c r="S37" s="51" t="s"/>
      <c r="T37" s="51" t="s"/>
      <c r="U37" s="51" t="s"/>
      <c r="V37" s="51" t="s"/>
      <c r="W37" s="51" t="s"/>
      <c r="X37" s="51" t="s"/>
      <c r="Y37" s="51" t="s"/>
      <c r="Z37" s="51" t="s"/>
      <c r="AA37" s="51" t="s"/>
      <c r="AB37" s="51" t="s"/>
      <c r="AC37" s="51" t="s"/>
      <c r="AD37" s="51" t="s"/>
      <c r="AE37" s="51" t="s"/>
      <c r="AF37" s="51" t="s"/>
      <c r="AG37" s="51" t="s"/>
      <c r="AH37" s="51" t="s"/>
      <c r="AI37" s="51" t="s"/>
      <c r="AJ37" s="51" t="s"/>
      <c r="AK37" s="51" t="s"/>
      <c r="AL37" s="51" t="s"/>
      <c r="AM37" s="51" t="s"/>
      <c r="AN37" s="51" t="s"/>
      <c r="AO37" s="51" t="s"/>
      <c r="AP37" s="51" t="s"/>
      <c r="AQ37" s="51" t="s"/>
      <c r="AR37" s="51" t="s"/>
      <c r="AS37" s="51" t="s"/>
      <c r="AT37" s="51" t="s"/>
      <c r="AU37" s="51" t="s"/>
      <c r="AV37" s="51" t="s"/>
      <c r="AW37" s="51" t="s"/>
      <c r="AX37" s="51" t="s"/>
      <c r="AY37" s="51" t="s"/>
      <c r="AZ37" s="51" t="s"/>
      <c r="BA37" s="51" t="s"/>
      <c r="BB37" s="51" t="s"/>
      <c r="BC37" s="51" t="s"/>
      <c r="BD37" s="51" t="s"/>
      <c r="BE37" s="51" t="s"/>
      <c r="BF37" s="51" t="s"/>
      <c r="BG37" s="51" t="s"/>
      <c r="BH37" s="51" t="s"/>
      <c r="BI37" s="51" t="s"/>
      <c r="BJ37" s="51" t="s"/>
      <c r="BK37" s="51" t="s"/>
      <c r="BL37" s="51" t="s"/>
      <c r="BM37" s="51" t="s"/>
      <c r="BN37" s="51" t="s"/>
      <c r="BO37" s="51" t="s"/>
      <c r="BP37" s="52" t="s"/>
      <c r="BQ37" s="46" t="s">
        <v>56</v>
      </c>
      <c r="BR37" s="47" t="s"/>
      <c r="BS37" s="47" t="s"/>
      <c r="BT37" s="47" t="s"/>
      <c r="BU37" s="47" t="s"/>
      <c r="BV37" s="47" t="s"/>
      <c r="BW37" s="47" t="s"/>
      <c r="BX37" s="47" t="s"/>
      <c r="BY37" s="47" t="s"/>
      <c r="BZ37" s="47" t="s"/>
      <c r="CA37" s="47" t="s"/>
      <c r="CB37" s="47" t="s"/>
      <c r="CC37" s="47" t="s"/>
      <c r="CD37" s="47" t="s"/>
      <c r="CE37" s="47" t="s"/>
      <c r="CF37" s="47" t="s"/>
      <c r="CG37" s="48" t="s"/>
      <c r="CH37" s="49" t="n">
        <v>0</v>
      </c>
      <c r="CI37" s="49" t="s"/>
      <c r="CJ37" s="49" t="s"/>
      <c r="CK37" s="49" t="s"/>
      <c r="CL37" s="49" t="s"/>
      <c r="CM37" s="49" t="s"/>
      <c r="CN37" s="49" t="s"/>
      <c r="CO37" s="49" t="s"/>
      <c r="CP37" s="49" t="s"/>
      <c r="CQ37" s="49" t="s"/>
      <c r="CR37" s="49" t="s"/>
      <c r="CS37" s="49" t="s"/>
      <c r="CT37" s="49" t="s"/>
      <c r="CU37" s="49" t="s"/>
      <c r="CV37" s="49" t="s"/>
      <c r="CW37" s="49" t="s"/>
      <c r="CX37" s="49" t="s"/>
      <c r="CY37" s="49" t="s"/>
      <c r="CZ37" s="49" t="s"/>
      <c r="DA37" s="49" t="s"/>
    </row>
    <row customFormat="true" customHeight="true" ht="17.25" outlineLevel="0" r="38" s="4">
      <c r="A38" s="55" t="s">
        <v>57</v>
      </c>
      <c r="B38" s="56" t="s"/>
      <c r="C38" s="56" t="s"/>
      <c r="D38" s="56" t="s"/>
      <c r="E38" s="56" t="s"/>
      <c r="F38" s="56" t="s"/>
      <c r="G38" s="56" t="s"/>
      <c r="H38" s="56" t="s"/>
      <c r="I38" s="56" t="s"/>
      <c r="J38" s="56" t="s"/>
      <c r="K38" s="56" t="s"/>
      <c r="L38" s="56" t="s"/>
      <c r="M38" s="56" t="s"/>
      <c r="N38" s="56" t="s"/>
      <c r="O38" s="56" t="s"/>
      <c r="P38" s="56" t="s"/>
      <c r="Q38" s="56" t="s"/>
      <c r="R38" s="56" t="s"/>
      <c r="S38" s="56" t="s"/>
      <c r="T38" s="56" t="s"/>
      <c r="U38" s="56" t="s"/>
      <c r="V38" s="56" t="s"/>
      <c r="W38" s="56" t="s"/>
      <c r="X38" s="56" t="s"/>
      <c r="Y38" s="56" t="s"/>
      <c r="Z38" s="56" t="s"/>
      <c r="AA38" s="56" t="s"/>
      <c r="AB38" s="56" t="s"/>
      <c r="AC38" s="56" t="s"/>
      <c r="AD38" s="56" t="s"/>
      <c r="AE38" s="56" t="s"/>
      <c r="AF38" s="56" t="s"/>
      <c r="AG38" s="56" t="s"/>
      <c r="AH38" s="56" t="s"/>
      <c r="AI38" s="56" t="s"/>
      <c r="AJ38" s="56" t="s"/>
      <c r="AK38" s="56" t="s"/>
      <c r="AL38" s="56" t="s"/>
      <c r="AM38" s="56" t="s"/>
      <c r="AN38" s="56" t="s"/>
      <c r="AO38" s="56" t="s"/>
      <c r="AP38" s="56" t="s"/>
      <c r="AQ38" s="56" t="s"/>
      <c r="AR38" s="56" t="s"/>
      <c r="AS38" s="56" t="s"/>
      <c r="AT38" s="56" t="s"/>
      <c r="AU38" s="56" t="s"/>
      <c r="AV38" s="56" t="s"/>
      <c r="AW38" s="56" t="s"/>
      <c r="AX38" s="56" t="s"/>
      <c r="AY38" s="56" t="s"/>
      <c r="AZ38" s="56" t="s"/>
      <c r="BA38" s="56" t="s"/>
      <c r="BB38" s="56" t="s"/>
      <c r="BC38" s="56" t="s"/>
      <c r="BD38" s="56" t="s"/>
      <c r="BE38" s="56" t="s"/>
      <c r="BF38" s="56" t="s"/>
      <c r="BG38" s="56" t="s"/>
      <c r="BH38" s="56" t="s"/>
      <c r="BI38" s="56" t="s"/>
      <c r="BJ38" s="56" t="s"/>
      <c r="BK38" s="56" t="s"/>
      <c r="BL38" s="56" t="s"/>
      <c r="BM38" s="56" t="s"/>
      <c r="BN38" s="56" t="s"/>
      <c r="BO38" s="56" t="s"/>
      <c r="BP38" s="57" t="s"/>
      <c r="BQ38" s="58" t="s">
        <v>58</v>
      </c>
      <c r="BR38" s="59" t="s"/>
      <c r="BS38" s="59" t="s"/>
      <c r="BT38" s="59" t="s"/>
      <c r="BU38" s="59" t="s"/>
      <c r="BV38" s="59" t="s"/>
      <c r="BW38" s="59" t="s"/>
      <c r="BX38" s="59" t="s"/>
      <c r="BY38" s="59" t="s"/>
      <c r="BZ38" s="59" t="s"/>
      <c r="CA38" s="59" t="s"/>
      <c r="CB38" s="59" t="s"/>
      <c r="CC38" s="59" t="s"/>
      <c r="CD38" s="59" t="s"/>
      <c r="CE38" s="59" t="s"/>
      <c r="CF38" s="59" t="s"/>
      <c r="CG38" s="60" t="s"/>
      <c r="CH38" s="61" t="n">
        <v>0</v>
      </c>
      <c r="CI38" s="62" t="s"/>
      <c r="CJ38" s="62" t="s"/>
      <c r="CK38" s="62" t="s"/>
      <c r="CL38" s="62" t="s"/>
      <c r="CM38" s="62" t="s"/>
      <c r="CN38" s="62" t="s"/>
      <c r="CO38" s="62" t="s"/>
      <c r="CP38" s="62" t="s"/>
      <c r="CQ38" s="62" t="s"/>
      <c r="CR38" s="62" t="s"/>
      <c r="CS38" s="62" t="s"/>
      <c r="CT38" s="62" t="s"/>
      <c r="CU38" s="62" t="s"/>
      <c r="CV38" s="62" t="s"/>
      <c r="CW38" s="62" t="s"/>
      <c r="CX38" s="62" t="s"/>
      <c r="CY38" s="62" t="s"/>
      <c r="CZ38" s="62" t="s"/>
      <c r="DA38" s="63" t="s"/>
    </row>
    <row customFormat="true" customHeight="true" ht="9.94999980926514" outlineLevel="0" r="39" s="4"/>
    <row customFormat="true" ht="15.75" outlineLevel="0" r="40" s="4">
      <c r="A40" s="4" t="s">
        <v>59</v>
      </c>
    </row>
    <row customFormat="true" ht="15.75" outlineLevel="0" r="41" s="4">
      <c r="A41" s="4" t="s">
        <v>60</v>
      </c>
      <c r="AW41" s="64" t="s">
        <v>61</v>
      </c>
      <c r="AX41" s="65" t="s"/>
      <c r="AY41" s="65" t="s"/>
      <c r="AZ41" s="65" t="s"/>
      <c r="BA41" s="65" t="s"/>
      <c r="BB41" s="65" t="s"/>
      <c r="BC41" s="65" t="s"/>
      <c r="BD41" s="65" t="s"/>
      <c r="BE41" s="65" t="s"/>
      <c r="BF41" s="65" t="s"/>
      <c r="BG41" s="65" t="s"/>
      <c r="BH41" s="65" t="s"/>
      <c r="BI41" s="65" t="s"/>
      <c r="BJ41" s="65" t="s"/>
      <c r="BK41" s="66" t="s"/>
      <c r="BN41" s="67" t="s">
        <v>62</v>
      </c>
      <c r="BO41" s="68" t="s"/>
      <c r="BP41" s="68" t="s"/>
      <c r="BQ41" s="68" t="s"/>
      <c r="BR41" s="68" t="s"/>
      <c r="BS41" s="68" t="s"/>
      <c r="BT41" s="68" t="s"/>
      <c r="BU41" s="68" t="s"/>
      <c r="BV41" s="68" t="s"/>
      <c r="BW41" s="68" t="s"/>
      <c r="BX41" s="68" t="s"/>
      <c r="BY41" s="68" t="s"/>
      <c r="BZ41" s="68" t="s"/>
      <c r="CA41" s="68" t="s"/>
      <c r="CB41" s="68" t="s"/>
      <c r="CC41" s="68" t="s"/>
      <c r="CD41" s="68" t="s"/>
      <c r="CE41" s="68" t="s"/>
      <c r="CF41" s="68" t="s"/>
      <c r="CG41" s="68" t="s"/>
      <c r="CH41" s="68" t="s"/>
      <c r="CI41" s="68" t="s"/>
      <c r="CJ41" s="68" t="s"/>
      <c r="CK41" s="68" t="s"/>
      <c r="CL41" s="68" t="s"/>
      <c r="CM41" s="68" t="s"/>
      <c r="CN41" s="68" t="s"/>
      <c r="CO41" s="68" t="s"/>
      <c r="CP41" s="68" t="s"/>
      <c r="CQ41" s="68" t="s"/>
      <c r="CR41" s="68" t="s"/>
      <c r="CS41" s="68" t="s"/>
      <c r="CT41" s="68" t="s"/>
      <c r="CU41" s="68" t="s"/>
      <c r="CV41" s="68" t="s"/>
      <c r="CW41" s="68" t="s"/>
      <c r="CX41" s="68" t="s"/>
      <c r="CY41" s="68" t="s"/>
      <c r="CZ41" s="68" t="s"/>
      <c r="DA41" s="69" t="s"/>
    </row>
    <row customFormat="true" customHeight="true" ht="27.9500007629395" outlineLevel="0" r="42" s="70">
      <c r="AW42" s="71" t="s">
        <v>63</v>
      </c>
      <c r="AX42" s="72" t="s"/>
      <c r="AY42" s="72" t="s"/>
      <c r="AZ42" s="72" t="s"/>
      <c r="BA42" s="72" t="s"/>
      <c r="BB42" s="72" t="s"/>
      <c r="BC42" s="72" t="s"/>
      <c r="BD42" s="72" t="s"/>
      <c r="BE42" s="72" t="s"/>
      <c r="BF42" s="72" t="s"/>
      <c r="BG42" s="72" t="s"/>
      <c r="BH42" s="72" t="s"/>
      <c r="BI42" s="72" t="s"/>
      <c r="BJ42" s="72" t="s"/>
      <c r="BK42" s="73" t="s"/>
      <c r="BN42" s="74" t="s">
        <v>64</v>
      </c>
      <c r="BO42" s="75" t="s"/>
      <c r="BP42" s="75" t="s"/>
      <c r="BQ42" s="75" t="s"/>
      <c r="BR42" s="75" t="s"/>
      <c r="BS42" s="75" t="s"/>
      <c r="BT42" s="75" t="s"/>
      <c r="BU42" s="75" t="s"/>
      <c r="BV42" s="75" t="s"/>
      <c r="BW42" s="75" t="s"/>
      <c r="BX42" s="75" t="s"/>
      <c r="BY42" s="75" t="s"/>
      <c r="BZ42" s="75" t="s"/>
      <c r="CA42" s="75" t="s"/>
      <c r="CB42" s="75" t="s"/>
      <c r="CC42" s="75" t="s"/>
      <c r="CD42" s="75" t="s"/>
      <c r="CE42" s="75" t="s"/>
      <c r="CF42" s="75" t="s"/>
      <c r="CG42" s="75" t="s"/>
      <c r="CH42" s="75" t="s"/>
      <c r="CI42" s="75" t="s"/>
      <c r="CJ42" s="75" t="s"/>
      <c r="CK42" s="75" t="s"/>
      <c r="CL42" s="75" t="s"/>
      <c r="CM42" s="75" t="s"/>
      <c r="CN42" s="75" t="s"/>
      <c r="CO42" s="75" t="s"/>
      <c r="CP42" s="75" t="s"/>
      <c r="CQ42" s="75" t="s"/>
      <c r="CR42" s="75" t="s"/>
      <c r="CS42" s="75" t="s"/>
      <c r="CT42" s="75" t="s"/>
      <c r="CU42" s="75" t="s"/>
      <c r="CV42" s="75" t="s"/>
      <c r="CW42" s="75" t="s"/>
      <c r="CX42" s="75" t="s"/>
      <c r="CY42" s="75" t="s"/>
      <c r="CZ42" s="75" t="s"/>
      <c r="DA42" s="76" t="s"/>
    </row>
    <row customHeight="true" ht="3" outlineLevel="0" r="43"/>
  </sheetData>
  <mergeCells count="80">
    <mergeCell ref="CH38:DA38"/>
    <mergeCell ref="CH37:DA37"/>
    <mergeCell ref="CH36:DA36"/>
    <mergeCell ref="CH35:DA35"/>
    <mergeCell ref="CH34:DA34"/>
    <mergeCell ref="CH33:DA33"/>
    <mergeCell ref="CH32:DA32"/>
    <mergeCell ref="CH31:DA31"/>
    <mergeCell ref="CH30:DA30"/>
    <mergeCell ref="BN42:DA42"/>
    <mergeCell ref="BN41:DA41"/>
    <mergeCell ref="AW42:BK42"/>
    <mergeCell ref="AW41:BK41"/>
    <mergeCell ref="D30:BP30"/>
    <mergeCell ref="D31:BP31"/>
    <mergeCell ref="A32:BP32"/>
    <mergeCell ref="D33:BP33"/>
    <mergeCell ref="A34:BP34"/>
    <mergeCell ref="D35:BP35"/>
    <mergeCell ref="A36:BP36"/>
    <mergeCell ref="D37:BP37"/>
    <mergeCell ref="A38:BP38"/>
    <mergeCell ref="A29:BP29"/>
    <mergeCell ref="BQ38:CG38"/>
    <mergeCell ref="BQ37:CG37"/>
    <mergeCell ref="BQ36:CG36"/>
    <mergeCell ref="BQ35:CG35"/>
    <mergeCell ref="BQ34:CG34"/>
    <mergeCell ref="BQ33:CG33"/>
    <mergeCell ref="BQ32:CG32"/>
    <mergeCell ref="BQ31:CG31"/>
    <mergeCell ref="BQ30:CG30"/>
    <mergeCell ref="BQ29:CG29"/>
    <mergeCell ref="BQ28:CG28"/>
    <mergeCell ref="BQ27:CG27"/>
    <mergeCell ref="BQ26:CG26"/>
    <mergeCell ref="BQ19:CG19"/>
    <mergeCell ref="BQ20:CG20"/>
    <mergeCell ref="BQ21:CG21"/>
    <mergeCell ref="BQ22:CG22"/>
    <mergeCell ref="BQ23:CG23"/>
    <mergeCell ref="BQ24:CG24"/>
    <mergeCell ref="BQ25:CG25"/>
    <mergeCell ref="CH29:DA29"/>
    <mergeCell ref="CH28:DA28"/>
    <mergeCell ref="CH27:DA27"/>
    <mergeCell ref="CH26:DA26"/>
    <mergeCell ref="CH25:DA25"/>
    <mergeCell ref="CH24:DA24"/>
    <mergeCell ref="CH23:DA23"/>
    <mergeCell ref="CH22:DA22"/>
    <mergeCell ref="CH21:DA21"/>
    <mergeCell ref="CH20:DA20"/>
    <mergeCell ref="CH19:DA19"/>
    <mergeCell ref="CM17:DA17"/>
    <mergeCell ref="CM16:DA16"/>
    <mergeCell ref="BP1:DA1"/>
    <mergeCell ref="BP2:DA2"/>
    <mergeCell ref="CM15:DA15"/>
    <mergeCell ref="CM14:DA14"/>
    <mergeCell ref="A6:DA6"/>
    <mergeCell ref="A7:DA7"/>
    <mergeCell ref="BI9:BL9"/>
    <mergeCell ref="AD9:AK9"/>
    <mergeCell ref="AL9:BH9"/>
    <mergeCell ref="BM9:BP9"/>
    <mergeCell ref="Z13:BU13"/>
    <mergeCell ref="BQ9:BT9"/>
    <mergeCell ref="CM11:DA11"/>
    <mergeCell ref="CM12:DA13"/>
    <mergeCell ref="A28:BP28"/>
    <mergeCell ref="D27:BP27"/>
    <mergeCell ref="D26:BP26"/>
    <mergeCell ref="A25:BP25"/>
    <mergeCell ref="A24:BP24"/>
    <mergeCell ref="D23:BP23"/>
    <mergeCell ref="D22:BP22"/>
    <mergeCell ref="A21:BP21"/>
    <mergeCell ref="A20:BP20"/>
    <mergeCell ref="A19:BP19"/>
  </mergeCells>
  <pageMargins bottom="0.31496062874794" footer="0.196850389242172" header="0.196850389242172" left="0.787401556968689" right="0.511811017990112" top="0.511811017990112"/>
  <pageSetup fitToHeight="1" fitToWidth="1" orientation="portrait" paperHeight="297mm" paperSize="9" paperWidth="210mm" scale="95"/>
  <headerFooter>
    <oddHeader>&amp;R&amp;7&amp;"Times New Roman,Regular"Подготовлено с использованием системы КонсультантПлюс&amp;12&amp;"-,Regular"</oddHeader>
  </headerFooter>
  <rowBreaks count="1" manualBreakCount="1">
    <brk id="26" man="true" max="16383"/>
  </rowBreaks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16"/>
  <sheetViews>
    <sheetView showZeros="true" workbookViewId="0"/>
  </sheetViews>
  <sheetFormatPr baseColWidth="8" customHeight="false" defaultColWidth="10.7109374563868" defaultRowHeight="15" zeroHeight="false"/>
  <cols>
    <col customWidth="true" max="1" min="1" outlineLevel="0" style="77" width="21.7109379638854"/>
    <col customWidth="true" max="14" min="2" outlineLevel="0" style="77" width="16"/>
    <col customWidth="true" max="15" min="15" outlineLevel="0" style="77" width="16.7109377947192"/>
  </cols>
  <sheetData>
    <row ht="45" outlineLevel="0" r="2">
      <c r="A2" s="78" t="n"/>
      <c r="B2" s="78" t="s">
        <v>65</v>
      </c>
      <c r="C2" s="78" t="s">
        <v>66</v>
      </c>
      <c r="D2" s="78" t="s">
        <v>67</v>
      </c>
      <c r="E2" s="78" t="s">
        <v>68</v>
      </c>
      <c r="F2" s="78" t="s">
        <v>69</v>
      </c>
      <c r="G2" s="78" t="s">
        <v>70</v>
      </c>
      <c r="H2" s="78" t="s">
        <v>71</v>
      </c>
      <c r="I2" s="78" t="s">
        <v>72</v>
      </c>
      <c r="J2" s="78" t="s">
        <v>73</v>
      </c>
      <c r="K2" s="78" t="s">
        <v>74</v>
      </c>
      <c r="L2" s="79" t="s">
        <v>75</v>
      </c>
      <c r="M2" s="78" t="s">
        <v>76</v>
      </c>
      <c r="N2" s="78" t="s">
        <v>77</v>
      </c>
      <c r="O2" s="78" t="s">
        <v>78</v>
      </c>
    </row>
    <row outlineLevel="0" r="3">
      <c r="A3" s="78" t="s">
        <v>79</v>
      </c>
      <c r="B3" s="80" t="n">
        <v>44820</v>
      </c>
      <c r="C3" s="78" t="n"/>
      <c r="D3" s="78" t="n"/>
      <c r="E3" s="81" t="n"/>
      <c r="F3" s="81" t="n"/>
      <c r="G3" s="78" t="n"/>
      <c r="H3" s="78" t="n"/>
      <c r="I3" s="80" t="n">
        <v>44901</v>
      </c>
      <c r="J3" s="78" t="n"/>
      <c r="K3" s="80" t="n">
        <v>44901</v>
      </c>
      <c r="L3" s="81" t="n">
        <v>252449.62</v>
      </c>
      <c r="M3" s="81" t="n"/>
      <c r="N3" s="81" t="n"/>
      <c r="O3" s="78" t="n"/>
    </row>
    <row outlineLevel="0" r="4">
      <c r="A4" s="78" t="s">
        <v>80</v>
      </c>
      <c r="B4" s="80" t="n">
        <v>44818</v>
      </c>
      <c r="C4" s="78" t="n"/>
      <c r="D4" s="78" t="n"/>
      <c r="E4" s="81" t="n"/>
      <c r="F4" s="81" t="n"/>
      <c r="G4" s="78" t="n"/>
      <c r="H4" s="78" t="n"/>
      <c r="I4" s="80" t="n">
        <v>44901</v>
      </c>
      <c r="J4" s="78" t="n"/>
      <c r="K4" s="80" t="n">
        <v>44840</v>
      </c>
      <c r="L4" s="81" t="n">
        <v>82414.49</v>
      </c>
      <c r="M4" s="81" t="n"/>
      <c r="N4" s="81" t="n"/>
      <c r="O4" s="78" t="n"/>
    </row>
    <row outlineLevel="0" r="5">
      <c r="A5" s="78" t="s">
        <v>81</v>
      </c>
      <c r="B5" s="78" t="n"/>
      <c r="C5" s="78" t="n">
        <v>1</v>
      </c>
      <c r="D5" s="78" t="n"/>
      <c r="E5" s="81" t="n">
        <f aca="false" ca="false" dt2D="false" dtr="false" t="normal">18689361.09+23860346.86+7667847+15882381.53</f>
        <v>66099936.480000004</v>
      </c>
      <c r="F5" s="81" t="n">
        <f aca="false" ca="false" dt2D="false" dtr="false" t="normal">71280266.87</f>
        <v>71280266.87</v>
      </c>
      <c r="G5" s="78" t="n"/>
      <c r="H5" s="78" t="n">
        <v>1</v>
      </c>
      <c r="I5" s="78" t="n"/>
      <c r="J5" s="78" t="n">
        <v>1</v>
      </c>
      <c r="K5" s="78" t="n"/>
      <c r="L5" s="81" t="n"/>
      <c r="M5" s="81" t="n"/>
      <c r="N5" s="81" t="n"/>
      <c r="O5" s="78" t="n"/>
    </row>
    <row outlineLevel="0" r="6">
      <c r="A6" s="78" t="s">
        <v>82</v>
      </c>
      <c r="B6" s="78" t="n"/>
      <c r="C6" s="78" t="n"/>
      <c r="D6" s="78" t="n">
        <v>1</v>
      </c>
      <c r="E6" s="81" t="n">
        <f aca="false" ca="false" dt2D="false" dtr="false" t="normal">1808984.74+546313.4</f>
        <v>2355298.14</v>
      </c>
      <c r="F6" s="81" t="n">
        <f aca="false" ca="false" dt2D="false" dtr="false" t="normal">39829.98+4077.9</f>
        <v>43907.880000000005</v>
      </c>
      <c r="G6" s="78" t="n"/>
      <c r="H6" s="78" t="n">
        <v>1</v>
      </c>
      <c r="I6" s="78" t="n"/>
      <c r="J6" s="78" t="n">
        <v>1</v>
      </c>
      <c r="K6" s="78" t="n"/>
      <c r="L6" s="81" t="n"/>
      <c r="M6" s="81" t="n"/>
      <c r="N6" s="81" t="n"/>
      <c r="O6" s="78" t="n"/>
    </row>
    <row outlineLevel="0" r="7">
      <c r="A7" s="78" t="s">
        <v>83</v>
      </c>
      <c r="B7" s="80" t="n">
        <v>45068</v>
      </c>
      <c r="C7" s="78" t="n">
        <v>1</v>
      </c>
      <c r="D7" s="78" t="n"/>
      <c r="E7" s="81" t="n">
        <f aca="false" ca="false" dt2D="false" dtr="false" t="normal">59293514.69+61378383.71+286512+3275196.55</f>
        <v>124233606.95</v>
      </c>
      <c r="F7" s="81" t="n">
        <v>111750633.43</v>
      </c>
      <c r="G7" s="78" t="n">
        <f aca="false" ca="false" dt2D="false" dtr="false" t="normal">1+2+2+5+1+5+1+3+1+12+1+3+1+1+1+1+1+9+1+2+1+1+1+25+4+1+1+1+1+1+2+1+4+1+2+1+1+1+4+1+1+1+1+1+1+1+1+1+1+1+4+1+4+2+3+1+1+1+1+1+1+1+1+1+1+1+1+1+1+1+1+1+1+1+1+1+1+1+1+1+1+1+1+1+1+1+1</f>
        <v>165</v>
      </c>
      <c r="H7" s="78" t="n">
        <v>1</v>
      </c>
      <c r="I7" s="80" t="n">
        <v>45153</v>
      </c>
      <c r="J7" s="78" t="n">
        <v>1</v>
      </c>
      <c r="K7" s="80" t="n">
        <v>45153</v>
      </c>
      <c r="L7" s="81" t="n"/>
      <c r="M7" s="81" t="n">
        <v>29299.26</v>
      </c>
      <c r="N7" s="81" t="n"/>
      <c r="O7" s="80" t="n">
        <v>45260</v>
      </c>
    </row>
    <row ht="30" outlineLevel="0" r="8">
      <c r="A8" s="78" t="s">
        <v>84</v>
      </c>
      <c r="B8" s="78" t="n"/>
      <c r="C8" s="78" t="n"/>
      <c r="D8" s="78" t="n">
        <v>1</v>
      </c>
      <c r="E8" s="81" t="n">
        <v>5768977075</v>
      </c>
      <c r="F8" s="81" t="n">
        <f aca="false" ca="false" dt2D="false" dtr="false" t="normal">1611233601.8+926582.2+611290465.15+5019510989.67</f>
        <v>7242961638.82</v>
      </c>
      <c r="G8" s="78" t="n"/>
      <c r="H8" s="78" t="n">
        <v>1</v>
      </c>
      <c r="I8" s="78" t="n"/>
      <c r="J8" s="78" t="n">
        <v>0</v>
      </c>
      <c r="K8" s="78" t="n"/>
      <c r="L8" s="81" t="n"/>
      <c r="M8" s="81" t="n"/>
      <c r="N8" s="81" t="n"/>
      <c r="O8" s="78" t="n"/>
    </row>
    <row ht="30" outlineLevel="0" r="9">
      <c r="A9" s="78" t="s">
        <v>84</v>
      </c>
      <c r="B9" s="78" t="n"/>
      <c r="C9" s="78" t="n"/>
      <c r="D9" s="78" t="n">
        <v>1</v>
      </c>
      <c r="E9" s="81" t="n">
        <v>11351100</v>
      </c>
      <c r="F9" s="81" t="n">
        <v>0</v>
      </c>
      <c r="G9" s="78" t="n"/>
      <c r="H9" s="78" t="n">
        <v>1</v>
      </c>
      <c r="I9" s="78" t="n"/>
      <c r="J9" s="78" t="n">
        <v>0</v>
      </c>
      <c r="K9" s="78" t="n"/>
      <c r="L9" s="81" t="n"/>
      <c r="M9" s="81" t="n"/>
      <c r="N9" s="81" t="n"/>
      <c r="O9" s="78" t="n"/>
    </row>
    <row outlineLevel="0" r="10">
      <c r="A10" s="78" t="s">
        <v>85</v>
      </c>
      <c r="B10" s="78" t="n"/>
      <c r="C10" s="78" t="n"/>
      <c r="D10" s="78" t="n"/>
      <c r="E10" s="78" t="n"/>
      <c r="F10" s="78" t="n"/>
      <c r="G10" s="78" t="n"/>
      <c r="H10" s="78" t="n"/>
      <c r="I10" s="78" t="n"/>
      <c r="J10" s="78" t="n"/>
      <c r="K10" s="78" t="n"/>
      <c r="L10" s="78" t="n"/>
      <c r="M10" s="78" t="n"/>
      <c r="N10" s="78" t="n"/>
      <c r="O10" s="78" t="n"/>
    </row>
    <row ht="30" outlineLevel="0" r="11">
      <c r="A11" s="78" t="s">
        <v>84</v>
      </c>
      <c r="B11" s="78" t="n"/>
      <c r="C11" s="78" t="n">
        <v>1</v>
      </c>
      <c r="D11" s="78" t="n"/>
      <c r="E11" s="81" t="n"/>
      <c r="F11" s="81" t="n"/>
      <c r="G11" s="78" t="n"/>
      <c r="H11" s="78" t="n">
        <v>0</v>
      </c>
      <c r="I11" s="78" t="n"/>
      <c r="J11" s="78" t="n">
        <v>0</v>
      </c>
      <c r="K11" s="78" t="n"/>
      <c r="L11" s="81" t="n"/>
      <c r="M11" s="81" t="n"/>
      <c r="N11" s="81" t="n"/>
      <c r="O11" s="78" t="n"/>
    </row>
    <row outlineLevel="0" r="12">
      <c r="A12" s="78" t="s">
        <v>86</v>
      </c>
      <c r="B12" s="78" t="n"/>
      <c r="C12" s="78" t="n">
        <v>1</v>
      </c>
      <c r="D12" s="78" t="n"/>
      <c r="E12" s="81" t="n"/>
      <c r="F12" s="81" t="n"/>
      <c r="G12" s="78" t="n"/>
      <c r="H12" s="78" t="n"/>
      <c r="I12" s="82" t="s">
        <v>87</v>
      </c>
      <c r="J12" s="78" t="n"/>
      <c r="K12" s="82" t="s">
        <v>87</v>
      </c>
      <c r="L12" s="81" t="n"/>
      <c r="M12" s="81" t="n"/>
      <c r="N12" s="81" t="n"/>
      <c r="O12" s="78" t="n"/>
    </row>
    <row outlineLevel="0" r="13">
      <c r="A13" s="82" t="s">
        <v>88</v>
      </c>
      <c r="B13" s="78" t="n"/>
      <c r="C13" s="78" t="n"/>
      <c r="D13" s="78" t="n"/>
      <c r="E13" s="81" t="n"/>
      <c r="F13" s="81" t="n"/>
      <c r="G13" s="78" t="n"/>
      <c r="H13" s="78" t="n"/>
      <c r="I13" s="78" t="n"/>
      <c r="J13" s="78" t="n"/>
      <c r="K13" s="78" t="n"/>
      <c r="L13" s="81" t="n"/>
      <c r="M13" s="81" t="n"/>
      <c r="N13" s="81" t="n"/>
      <c r="O13" s="78" t="n"/>
    </row>
    <row outlineLevel="0" r="14">
      <c r="A14" s="82" t="s">
        <v>89</v>
      </c>
      <c r="B14" s="78" t="n"/>
      <c r="C14" s="78" t="n"/>
      <c r="D14" s="78" t="n"/>
      <c r="E14" s="81" t="n"/>
      <c r="F14" s="81" t="n"/>
      <c r="G14" s="78" t="n"/>
      <c r="H14" s="78" t="n"/>
      <c r="I14" s="78" t="n"/>
      <c r="J14" s="78" t="n"/>
      <c r="K14" s="78" t="n"/>
      <c r="L14" s="81" t="n"/>
      <c r="M14" s="81" t="n"/>
      <c r="N14" s="81" t="n"/>
      <c r="O14" s="78" t="n"/>
    </row>
    <row outlineLevel="0" r="15">
      <c r="A15" s="78" t="s">
        <v>90</v>
      </c>
      <c r="B15" s="78" t="n"/>
      <c r="C15" s="78" t="n">
        <f aca="false" ca="false" dt2D="false" dtr="false" t="normal">C3+C4+C5+C6+C7+C8+C9+C10+C11+C12+C13+C14</f>
        <v>4</v>
      </c>
      <c r="D15" s="78" t="n">
        <f aca="false" ca="false" dt2D="false" dtr="false" t="normal">D3+D4+D5+D6+D7+D8+D9+D10+D11+D12+D13+D14</f>
        <v>3</v>
      </c>
      <c r="E15" s="81" t="n"/>
      <c r="F15" s="81" t="n">
        <f aca="false" ca="false" dt2D="false" dtr="false" t="normal">F3+F4+F5+F6+F7+F8+F9+F10+F11+F12+F13+F14</f>
        <v>7426036447</v>
      </c>
      <c r="G15" s="78" t="n">
        <f aca="false" ca="false" dt2D="false" dtr="false" t="normal">G3+G4+G5+G6+G7+G8+G9+G10+G11+G12+G13+G14</f>
        <v>165</v>
      </c>
      <c r="H15" s="78" t="n">
        <f aca="false" ca="false" dt2D="false" dtr="false" t="normal">H3+H4+H5+H6+H7+H8+H9+H10+H11+H12+H13+H14</f>
        <v>5</v>
      </c>
      <c r="I15" s="78" t="e">
        <f aca="false" ca="false" dt2D="false" dtr="false" t="normal">I3+I4+I5+I6+I7+I8+I9+I10+I11+I12+I13+I14</f>
        <v>#VALUE!</v>
      </c>
      <c r="J15" s="78" t="n">
        <f aca="false" ca="false" dt2D="false" dtr="false" t="normal">J3+J4+J5+J6+J7+J8+J9+J10+J11+J12+J13+J14</f>
        <v>3</v>
      </c>
      <c r="K15" s="78" t="e">
        <f aca="false" ca="false" dt2D="false" dtr="false" t="normal">K3+K4+K5+K6+K7+K8+K9+K10+K11+K12+K13+K14</f>
        <v>#VALUE!</v>
      </c>
      <c r="L15" s="81" t="n">
        <f aca="false" ca="false" dt2D="false" dtr="false" t="normal">L3+L4+L5+L6+L7+L8+L9+L10+L11+L12+L13+L14</f>
        <v>334864.11</v>
      </c>
      <c r="M15" s="81" t="n">
        <f aca="false" ca="false" dt2D="false" dtr="false" t="normal">M3+M4+M5+M6+M7+M8+M9+M10+M11+M12+M13+M14</f>
        <v>29299.26</v>
      </c>
      <c r="N15" s="81" t="n">
        <f aca="false" ca="false" dt2D="false" dtr="false" t="normal">N3+N4+N5+N6+N7+N8+N9+N10+N11+N12+N13+N14</f>
        <v>0</v>
      </c>
      <c r="O15" s="78" t="n"/>
    </row>
    <row ht="30" outlineLevel="0" r="16">
      <c r="L16" s="83" t="s">
        <v>91</v>
      </c>
    </row>
  </sheetData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16"/>
  <sheetViews>
    <sheetView showZeros="true" workbookViewId="0"/>
  </sheetViews>
  <sheetFormatPr baseColWidth="8" customHeight="false" defaultColWidth="10.7109374563868" defaultRowHeight="15" zeroHeight="false"/>
  <cols>
    <col customWidth="true" max="1" min="1" outlineLevel="0" style="77" width="21.7109379638854"/>
    <col customWidth="true" max="4" min="2" outlineLevel="0" style="77" width="16"/>
    <col customWidth="true" max="6" min="5" outlineLevel="0" style="77" width="52.1406224334318"/>
    <col customWidth="true" max="14" min="7" outlineLevel="0" style="77" width="16"/>
    <col customWidth="true" max="15" min="15" outlineLevel="0" style="77" width="16.7109377947192"/>
  </cols>
  <sheetData>
    <row ht="60" outlineLevel="0" r="2">
      <c r="A2" s="78" t="n"/>
      <c r="B2" s="78" t="s">
        <v>65</v>
      </c>
      <c r="C2" s="78" t="s">
        <v>66</v>
      </c>
      <c r="D2" s="78" t="s">
        <v>67</v>
      </c>
      <c r="E2" s="78" t="s">
        <v>68</v>
      </c>
      <c r="F2" s="78" t="s">
        <v>69</v>
      </c>
      <c r="G2" s="78" t="s">
        <v>68</v>
      </c>
      <c r="H2" s="78" t="s">
        <v>69</v>
      </c>
      <c r="I2" s="78" t="s">
        <v>92</v>
      </c>
      <c r="J2" s="78" t="s">
        <v>93</v>
      </c>
      <c r="K2" s="78" t="n"/>
      <c r="L2" s="79" t="s">
        <v>75</v>
      </c>
      <c r="M2" s="78" t="s">
        <v>76</v>
      </c>
      <c r="N2" s="78" t="s">
        <v>77</v>
      </c>
      <c r="O2" s="78" t="s">
        <v>78</v>
      </c>
    </row>
    <row outlineLevel="0" r="3">
      <c r="A3" s="78" t="s">
        <v>79</v>
      </c>
      <c r="B3" s="80" t="n">
        <v>44820</v>
      </c>
      <c r="C3" s="78" t="n"/>
      <c r="D3" s="78" t="n"/>
      <c r="E3" s="81" t="n"/>
      <c r="F3" s="81" t="n"/>
      <c r="G3" s="81" t="n"/>
      <c r="H3" s="81" t="n"/>
      <c r="I3" s="81" t="n"/>
      <c r="J3" s="81" t="n"/>
      <c r="K3" s="81" t="n"/>
      <c r="L3" s="81" t="n">
        <v>252449.62</v>
      </c>
      <c r="M3" s="81" t="n"/>
      <c r="N3" s="81" t="n"/>
      <c r="O3" s="78" t="n"/>
    </row>
    <row outlineLevel="0" r="4">
      <c r="A4" s="78" t="s">
        <v>80</v>
      </c>
      <c r="B4" s="80" t="n">
        <v>44818</v>
      </c>
      <c r="C4" s="78" t="n"/>
      <c r="D4" s="78" t="n"/>
      <c r="E4" s="81" t="n"/>
      <c r="F4" s="81" t="n"/>
      <c r="G4" s="81" t="n"/>
      <c r="H4" s="81" t="n"/>
      <c r="I4" s="81" t="n"/>
      <c r="J4" s="81" t="n"/>
      <c r="K4" s="81" t="n"/>
      <c r="L4" s="81" t="n">
        <v>82414.49</v>
      </c>
      <c r="M4" s="81" t="n"/>
      <c r="N4" s="81" t="n"/>
      <c r="O4" s="78" t="n"/>
    </row>
    <row outlineLevel="0" r="5">
      <c r="A5" s="78" t="s">
        <v>81</v>
      </c>
      <c r="B5" s="78" t="n"/>
      <c r="C5" s="78" t="n">
        <v>1</v>
      </c>
      <c r="D5" s="78" t="n"/>
      <c r="E5" s="81" t="s">
        <v>94</v>
      </c>
      <c r="F5" s="81" t="n">
        <v>71280266.87</v>
      </c>
      <c r="G5" s="81" t="n">
        <f aca="false" ca="false" dt2D="false" dtr="false" t="normal">18689361.09+23860346.86+7667847+15882381.53</f>
        <v>66099936.480000004</v>
      </c>
      <c r="H5" s="81" t="n">
        <f aca="false" ca="false" dt2D="false" dtr="false" t="normal">71280266.87</f>
        <v>71280266.87</v>
      </c>
      <c r="I5" s="81" t="n">
        <f aca="false" ca="false" dt2D="false" dtr="false" t="normal">G5/1000</f>
        <v>66099.93648</v>
      </c>
      <c r="J5" s="81" t="n">
        <f aca="false" ca="false" dt2D="false" dtr="false" t="normal">H5/1000</f>
        <v>71280.26687</v>
      </c>
      <c r="K5" s="81" t="n"/>
      <c r="L5" s="81" t="n"/>
      <c r="M5" s="81" t="n"/>
      <c r="N5" s="81" t="n"/>
      <c r="O5" s="78" t="n"/>
    </row>
    <row outlineLevel="0" r="6">
      <c r="A6" s="78" t="s">
        <v>82</v>
      </c>
      <c r="B6" s="78" t="n"/>
      <c r="C6" s="78" t="n"/>
      <c r="D6" s="78" t="n">
        <v>1</v>
      </c>
      <c r="E6" s="81" t="s">
        <v>95</v>
      </c>
      <c r="F6" s="81" t="s">
        <v>96</v>
      </c>
      <c r="G6" s="81" t="n">
        <f aca="false" ca="false" dt2D="false" dtr="false" t="normal">1808984.74+546313.4</f>
        <v>2355298.14</v>
      </c>
      <c r="H6" s="81" t="n">
        <f aca="false" ca="false" dt2D="false" dtr="false" t="normal">39829.98+4077.9</f>
        <v>43907.880000000005</v>
      </c>
      <c r="I6" s="81" t="n">
        <f aca="false" ca="false" dt2D="false" dtr="false" t="normal">G6/1000</f>
        <v>2355.2981400000003</v>
      </c>
      <c r="J6" s="81" t="n">
        <f aca="false" ca="false" dt2D="false" dtr="false" t="normal">H6/1000</f>
        <v>43.907880000000006</v>
      </c>
      <c r="K6" s="81" t="n"/>
      <c r="L6" s="81" t="n"/>
      <c r="M6" s="81" t="n"/>
      <c r="N6" s="81" t="n"/>
      <c r="O6" s="78" t="n"/>
    </row>
    <row outlineLevel="0" r="7">
      <c r="A7" s="78" t="s">
        <v>83</v>
      </c>
      <c r="B7" s="80" t="n">
        <v>45068</v>
      </c>
      <c r="C7" s="78" t="n">
        <v>1</v>
      </c>
      <c r="D7" s="78" t="n"/>
      <c r="E7" s="81" t="s">
        <v>97</v>
      </c>
      <c r="F7" s="81" t="n">
        <v>111750633.43</v>
      </c>
      <c r="G7" s="81" t="n">
        <f aca="false" ca="false" dt2D="false" dtr="false" t="normal">59293514.69+61378383.71+286512+3275196.55</f>
        <v>124233606.95</v>
      </c>
      <c r="H7" s="81" t="n">
        <f aca="false" ca="false" dt2D="false" dtr="false" t="normal">111750633.43</f>
        <v>111750633.43</v>
      </c>
      <c r="I7" s="81" t="n">
        <f aca="false" ca="false" dt2D="false" dtr="false" t="normal">G7/1000</f>
        <v>124233.60695</v>
      </c>
      <c r="J7" s="81" t="n">
        <f aca="false" ca="false" dt2D="false" dtr="false" t="normal">H7/1000</f>
        <v>111750.63343</v>
      </c>
      <c r="K7" s="81" t="n"/>
      <c r="L7" s="81" t="n"/>
      <c r="M7" s="81" t="n">
        <v>29299.26</v>
      </c>
      <c r="N7" s="81" t="n"/>
      <c r="O7" s="80" t="n">
        <v>45260</v>
      </c>
    </row>
    <row ht="30" outlineLevel="0" r="8">
      <c r="A8" s="78" t="s">
        <v>84</v>
      </c>
      <c r="B8" s="78" t="n"/>
      <c r="C8" s="78" t="n"/>
      <c r="D8" s="78" t="n">
        <v>1</v>
      </c>
      <c r="E8" s="81" t="n">
        <v>5768977075</v>
      </c>
      <c r="F8" s="81" t="s">
        <v>98</v>
      </c>
      <c r="G8" s="81" t="n">
        <f aca="false" ca="false" dt2D="false" dtr="false" t="normal">5768977075</f>
        <v>5768977075</v>
      </c>
      <c r="H8" s="81" t="n">
        <f aca="false" ca="false" dt2D="false" dtr="false" t="normal">1611233601.8+926582.2+611290465.15+5019510989.67</f>
        <v>7242961638.82</v>
      </c>
      <c r="I8" s="81" t="n">
        <f aca="false" ca="false" dt2D="false" dtr="false" t="normal">G8/1000</f>
        <v>5768977.075</v>
      </c>
      <c r="J8" s="81" t="n">
        <f aca="false" ca="false" dt2D="false" dtr="false" t="normal">H8/1000</f>
        <v>7242961.63882</v>
      </c>
      <c r="K8" s="81" t="n"/>
      <c r="L8" s="81" t="n"/>
      <c r="M8" s="81" t="n"/>
      <c r="N8" s="81" t="n"/>
      <c r="O8" s="78" t="n"/>
    </row>
    <row ht="30" outlineLevel="0" r="9">
      <c r="A9" s="78" t="s">
        <v>84</v>
      </c>
      <c r="B9" s="78" t="n"/>
      <c r="C9" s="78" t="n"/>
      <c r="D9" s="78" t="n">
        <v>1</v>
      </c>
      <c r="E9" s="81" t="n">
        <v>11351100</v>
      </c>
      <c r="F9" s="81" t="n">
        <v>0</v>
      </c>
      <c r="G9" s="81" t="n">
        <f aca="false" ca="false" dt2D="false" dtr="false" t="normal">11351100</f>
        <v>11351100</v>
      </c>
      <c r="H9" s="81" t="n">
        <v>0</v>
      </c>
      <c r="I9" s="81" t="n">
        <f aca="false" ca="false" dt2D="false" dtr="false" t="normal">G9/1000</f>
        <v>11351.1</v>
      </c>
      <c r="J9" s="81" t="n">
        <f aca="false" ca="false" dt2D="false" dtr="false" t="normal">H9/1000</f>
        <v>0</v>
      </c>
      <c r="K9" s="81" t="n"/>
      <c r="L9" s="81" t="n"/>
      <c r="M9" s="81" t="n"/>
      <c r="N9" s="81" t="n"/>
      <c r="O9" s="78" t="n"/>
    </row>
    <row outlineLevel="0" r="10">
      <c r="A10" s="78" t="s">
        <v>85</v>
      </c>
      <c r="B10" s="78" t="n"/>
      <c r="C10" s="78" t="n"/>
      <c r="D10" s="78" t="n"/>
      <c r="E10" s="78" t="n"/>
      <c r="F10" s="78" t="n"/>
      <c r="G10" s="78" t="n"/>
      <c r="H10" s="78" t="n"/>
      <c r="I10" s="78" t="n"/>
      <c r="J10" s="78" t="n"/>
      <c r="K10" s="78" t="n"/>
      <c r="L10" s="78" t="n"/>
      <c r="M10" s="78" t="n"/>
      <c r="N10" s="78" t="n"/>
      <c r="O10" s="78" t="n"/>
    </row>
    <row ht="30" outlineLevel="0" r="11">
      <c r="A11" s="78" t="s">
        <v>84</v>
      </c>
      <c r="B11" s="78" t="n"/>
      <c r="C11" s="78" t="n">
        <v>1</v>
      </c>
      <c r="D11" s="78" t="n"/>
      <c r="E11" s="81" t="n"/>
      <c r="F11" s="81" t="n"/>
      <c r="G11" s="81" t="n"/>
      <c r="H11" s="81" t="n"/>
      <c r="I11" s="81" t="n"/>
      <c r="J11" s="81" t="n"/>
      <c r="K11" s="81" t="n"/>
      <c r="L11" s="81" t="n"/>
      <c r="M11" s="81" t="n"/>
      <c r="N11" s="81" t="n"/>
      <c r="O11" s="78" t="n"/>
    </row>
    <row outlineLevel="0" r="12">
      <c r="A12" s="78" t="s">
        <v>86</v>
      </c>
      <c r="B12" s="78" t="n"/>
      <c r="C12" s="78" t="n">
        <v>1</v>
      </c>
      <c r="D12" s="78" t="n"/>
      <c r="E12" s="81" t="n"/>
      <c r="F12" s="81" t="n"/>
      <c r="G12" s="81" t="n"/>
      <c r="H12" s="81" t="n"/>
      <c r="I12" s="81" t="n"/>
      <c r="J12" s="81" t="n"/>
      <c r="K12" s="81" t="n"/>
      <c r="L12" s="81" t="n"/>
      <c r="M12" s="81" t="n"/>
      <c r="N12" s="81" t="n"/>
      <c r="O12" s="78" t="n"/>
    </row>
    <row outlineLevel="0" r="13">
      <c r="A13" s="82" t="s">
        <v>88</v>
      </c>
      <c r="B13" s="78" t="n"/>
      <c r="C13" s="78" t="n"/>
      <c r="D13" s="78" t="n"/>
      <c r="E13" s="81" t="n"/>
      <c r="F13" s="81" t="n"/>
      <c r="G13" s="81" t="n"/>
      <c r="H13" s="81" t="n"/>
      <c r="I13" s="81" t="n"/>
      <c r="J13" s="81" t="n"/>
      <c r="K13" s="81" t="n"/>
      <c r="L13" s="81" t="n"/>
      <c r="M13" s="81" t="n"/>
      <c r="N13" s="81" t="n"/>
      <c r="O13" s="78" t="n"/>
    </row>
    <row outlineLevel="0" r="14">
      <c r="A14" s="82" t="s">
        <v>89</v>
      </c>
      <c r="B14" s="78" t="n"/>
      <c r="C14" s="78" t="n"/>
      <c r="D14" s="78" t="n"/>
      <c r="E14" s="81" t="n"/>
      <c r="F14" s="81" t="n"/>
      <c r="G14" s="81" t="n"/>
      <c r="H14" s="81" t="n"/>
      <c r="I14" s="81" t="n"/>
      <c r="J14" s="81" t="n"/>
      <c r="K14" s="81" t="n"/>
      <c r="L14" s="81" t="n"/>
      <c r="M14" s="81" t="n"/>
      <c r="N14" s="81" t="n"/>
      <c r="O14" s="78" t="n"/>
    </row>
    <row outlineLevel="0" r="15">
      <c r="A15" s="78" t="s">
        <v>90</v>
      </c>
      <c r="B15" s="78" t="n"/>
      <c r="C15" s="78" t="n">
        <f aca="false" ca="false" dt2D="false" dtr="false" t="normal">C3+C4+C5+C6+C7+C8+C9+C10+C11+C12+C13+C14</f>
        <v>4</v>
      </c>
      <c r="D15" s="78" t="n">
        <f aca="false" ca="false" dt2D="false" dtr="false" t="normal">D3+D4+D5+D6+D7+D8+D9+D10+D11+D12+D13+D14</f>
        <v>3</v>
      </c>
      <c r="E15" s="81" t="n"/>
      <c r="F15" s="81" t="n"/>
      <c r="G15" s="81" t="n">
        <f aca="false" ca="false" dt2D="false" dtr="false" t="normal">G3+G4+G5+G6+G7+G8+G9+G10+G11+G12+G13+G14</f>
        <v>5973017016.57</v>
      </c>
      <c r="H15" s="81" t="n">
        <f aca="false" ca="false" dt2D="false" dtr="false" t="normal">H3+H4+H5+H6+H7+H8+H9+H10+H11+H12+H13+H14</f>
        <v>7426036447</v>
      </c>
      <c r="I15" s="81" t="n">
        <f aca="false" ca="false" dt2D="false" dtr="false" t="normal">I3+I4+I5+I6+I7+I8+I9+I10+I11+I12+I13+I14</f>
        <v>5973017.01657</v>
      </c>
      <c r="J15" s="81" t="n">
        <f aca="false" ca="false" dt2D="false" dtr="false" t="normal">J3+J4+J5+J6+J7+J8+J9+J10+J11+J12+J13+J14</f>
        <v>7426036.447</v>
      </c>
      <c r="K15" s="81" t="n"/>
      <c r="L15" s="81" t="n">
        <f aca="false" ca="false" dt2D="false" dtr="false" t="normal">L3+L4+L5+L6+L7+L8+L9+L10+L11+L12+L13+L14</f>
        <v>334864.11</v>
      </c>
      <c r="M15" s="81" t="n">
        <f aca="false" ca="false" dt2D="false" dtr="false" t="normal">M3+M4+M5+M6+M7+M8+M9+M10+M11+M12+M13+M14</f>
        <v>29299.26</v>
      </c>
      <c r="N15" s="81" t="n">
        <f aca="false" ca="false" dt2D="false" dtr="false" t="normal">N3+N4+N5+N6+N7+N8+N9+N10+N11+N12+N13+N14</f>
        <v>0</v>
      </c>
      <c r="O15" s="78" t="n"/>
    </row>
    <row ht="30" outlineLevel="0" r="16">
      <c r="L16" s="83" t="s">
        <v>91</v>
      </c>
    </row>
  </sheetData>
  <pageMargins bottom="0.75" footer="0.300000011920929" header="0.300000011920929" left="0.700000047683716" right="0.700000047683716" top="0.75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53"/>
  <sheetViews>
    <sheetView showZeros="true" workbookViewId="0"/>
  </sheetViews>
  <sheetFormatPr baseColWidth="8" customHeight="false" defaultColWidth="10.7109374563868" defaultRowHeight="15" zeroHeight="false"/>
  <cols>
    <col customWidth="true" max="5" min="5" outlineLevel="0" width="67.9999979700058"/>
  </cols>
  <sheetData>
    <row ht="15.75" outlineLevel="0" r="1">
      <c r="A1" s="84" t="s">
        <v>99</v>
      </c>
      <c r="B1" s="84" t="s"/>
      <c r="C1" s="84" t="s"/>
      <c r="D1" s="84" t="s"/>
      <c r="E1" s="84" t="s"/>
      <c r="F1" s="84" t="s"/>
      <c r="G1" s="85" t="n"/>
      <c r="H1" s="85" t="n"/>
      <c r="I1" s="85" t="n"/>
      <c r="J1" s="85" t="n"/>
      <c r="K1" s="85" t="n"/>
      <c r="L1" s="85" t="n"/>
    </row>
    <row ht="15.75" outlineLevel="0" r="2">
      <c r="A2" s="84" t="s"/>
      <c r="B2" s="84" t="s"/>
      <c r="C2" s="84" t="s"/>
      <c r="D2" s="84" t="s"/>
      <c r="E2" s="84" t="s"/>
      <c r="F2" s="84" t="s"/>
      <c r="G2" s="85" t="n"/>
      <c r="H2" s="85" t="n"/>
      <c r="I2" s="85" t="n"/>
      <c r="J2" s="85" t="n"/>
      <c r="K2" s="85" t="n"/>
      <c r="L2" s="85" t="n"/>
    </row>
    <row ht="18.75" outlineLevel="0" r="3">
      <c r="A3" s="86" t="s">
        <v>100</v>
      </c>
      <c r="B3" s="86" t="s"/>
      <c r="C3" s="86" t="s"/>
      <c r="D3" s="86" t="s"/>
      <c r="E3" s="86" t="s"/>
      <c r="F3" s="86" t="s"/>
      <c r="G3" s="85" t="n"/>
      <c r="H3" s="85" t="n"/>
      <c r="I3" s="85" t="n"/>
      <c r="J3" s="85" t="n"/>
      <c r="K3" s="85" t="n"/>
      <c r="L3" s="85" t="n"/>
    </row>
    <row ht="38.25" outlineLevel="0" r="4">
      <c r="A4" s="87" t="n"/>
      <c r="B4" s="88" t="s">
        <v>101</v>
      </c>
      <c r="C4" s="89" t="s">
        <v>102</v>
      </c>
      <c r="D4" s="89" t="s">
        <v>103</v>
      </c>
      <c r="E4" s="89" t="s">
        <v>104</v>
      </c>
      <c r="F4" s="88" t="s">
        <v>105</v>
      </c>
      <c r="G4" s="85" t="n"/>
      <c r="H4" s="85" t="n"/>
      <c r="I4" s="85" t="n"/>
      <c r="J4" s="85" t="n"/>
      <c r="K4" s="85" t="n"/>
      <c r="L4" s="85" t="n"/>
    </row>
    <row ht="15.75" outlineLevel="0" r="5">
      <c r="A5" s="90" t="s">
        <v>106</v>
      </c>
      <c r="B5" s="91" t="s">
        <v>107</v>
      </c>
      <c r="C5" s="92" t="s"/>
      <c r="D5" s="92" t="s"/>
      <c r="E5" s="93" t="s"/>
      <c r="F5" s="94" t="n"/>
      <c r="G5" s="85" t="n"/>
      <c r="H5" s="85" t="n"/>
      <c r="I5" s="85" t="n"/>
      <c r="J5" s="85" t="n"/>
      <c r="K5" s="85" t="n"/>
      <c r="L5" s="85" t="n"/>
    </row>
    <row outlineLevel="0" r="6">
      <c r="A6" s="87" t="s">
        <v>108</v>
      </c>
      <c r="B6" s="95" t="s">
        <v>109</v>
      </c>
      <c r="C6" s="96" t="s"/>
      <c r="D6" s="96" t="s"/>
      <c r="E6" s="97" t="s"/>
      <c r="F6" s="98" t="n"/>
      <c r="G6" s="99" t="n"/>
      <c r="H6" s="100" t="n"/>
      <c r="I6" s="101" t="n"/>
      <c r="J6" s="102" t="n"/>
      <c r="K6" s="103" t="n"/>
      <c r="L6" s="103" t="n"/>
    </row>
    <row ht="102" outlineLevel="0" r="7">
      <c r="A7" s="87" t="n"/>
      <c r="B7" s="104" t="n"/>
      <c r="C7" s="105" t="n">
        <v>2022</v>
      </c>
      <c r="D7" s="106" t="s">
        <v>110</v>
      </c>
      <c r="E7" s="107" t="n"/>
      <c r="F7" s="108" t="n">
        <v>4908191.03</v>
      </c>
      <c r="G7" s="85" t="n"/>
      <c r="H7" s="85" t="n"/>
      <c r="I7" s="85" t="n"/>
      <c r="J7" s="85" t="n"/>
      <c r="K7" s="85" t="n"/>
      <c r="L7" s="85" t="n"/>
    </row>
    <row ht="15.75" outlineLevel="0" r="8">
      <c r="A8" s="87" t="s">
        <v>111</v>
      </c>
      <c r="B8" s="109" t="s">
        <v>112</v>
      </c>
      <c r="C8" s="110" t="s"/>
      <c r="D8" s="110" t="s"/>
      <c r="E8" s="111" t="s"/>
      <c r="F8" s="112" t="n"/>
      <c r="G8" s="85" t="n"/>
      <c r="H8" s="85" t="n"/>
      <c r="I8" s="85" t="n"/>
      <c r="J8" s="85" t="n"/>
      <c r="K8" s="85" t="n"/>
      <c r="L8" s="85" t="n"/>
    </row>
    <row ht="38.25" outlineLevel="0" r="9">
      <c r="A9" s="87" t="n"/>
      <c r="B9" s="113" t="s">
        <v>113</v>
      </c>
      <c r="C9" s="114" t="n"/>
      <c r="D9" s="114" t="n"/>
      <c r="E9" s="115" t="n"/>
      <c r="F9" s="112" t="n"/>
      <c r="G9" s="85" t="n"/>
      <c r="H9" s="85" t="n"/>
      <c r="I9" s="85" t="n"/>
      <c r="J9" s="85" t="n"/>
      <c r="K9" s="85" t="n"/>
      <c r="L9" s="85" t="n"/>
    </row>
    <row ht="77.25" outlineLevel="0" r="10">
      <c r="A10" s="87" t="n"/>
      <c r="B10" s="116" t="n"/>
      <c r="C10" s="117" t="n">
        <v>2022</v>
      </c>
      <c r="D10" s="118" t="s">
        <v>114</v>
      </c>
      <c r="E10" s="117" t="n">
        <v>111</v>
      </c>
      <c r="F10" s="119" t="n">
        <v>3121.3</v>
      </c>
      <c r="G10" s="85" t="n"/>
      <c r="H10" s="85" t="n"/>
      <c r="I10" s="85" t="n"/>
      <c r="J10" s="85" t="n"/>
      <c r="K10" s="85" t="n"/>
      <c r="L10" s="85" t="n"/>
    </row>
    <row ht="77.25" outlineLevel="0" r="11">
      <c r="A11" s="87" t="n"/>
      <c r="B11" s="116" t="n"/>
      <c r="C11" s="117" t="n">
        <v>2022</v>
      </c>
      <c r="D11" s="118" t="s">
        <v>114</v>
      </c>
      <c r="E11" s="117" t="n">
        <v>119</v>
      </c>
      <c r="F11" s="119" t="n">
        <v>942.63</v>
      </c>
      <c r="G11" s="85" t="n"/>
      <c r="H11" s="85" t="n"/>
      <c r="I11" s="85" t="n"/>
      <c r="J11" s="85" t="n"/>
      <c r="K11" s="85" t="n"/>
      <c r="L11" s="85" t="n"/>
    </row>
    <row ht="51" outlineLevel="0" r="12">
      <c r="A12" s="87" t="n"/>
      <c r="B12" s="113" t="s">
        <v>115</v>
      </c>
      <c r="C12" s="120" t="n"/>
      <c r="D12" s="121" t="n"/>
      <c r="E12" s="120" t="n"/>
      <c r="F12" s="98" t="n"/>
      <c r="G12" s="85" t="n"/>
      <c r="H12" s="85" t="n"/>
      <c r="I12" s="85" t="n"/>
      <c r="J12" s="85" t="n"/>
      <c r="K12" s="85" t="n"/>
      <c r="L12" s="85" t="n"/>
    </row>
    <row ht="77.25" outlineLevel="0" r="13">
      <c r="A13" s="87" t="n"/>
      <c r="B13" s="116" t="n"/>
      <c r="C13" s="117" t="n">
        <v>2022</v>
      </c>
      <c r="D13" s="118" t="s">
        <v>114</v>
      </c>
      <c r="E13" s="117" t="n">
        <v>111</v>
      </c>
      <c r="F13" s="122" t="n">
        <v>120005.1</v>
      </c>
      <c r="G13" s="85" t="n"/>
      <c r="H13" s="85" t="n"/>
      <c r="I13" s="85" t="n"/>
      <c r="J13" s="85" t="n"/>
      <c r="K13" s="85" t="n"/>
      <c r="L13" s="85" t="n"/>
    </row>
    <row ht="77.25" outlineLevel="0" r="14">
      <c r="A14" s="87" t="n"/>
      <c r="B14" s="116" t="n"/>
      <c r="C14" s="117" t="n">
        <v>2022</v>
      </c>
      <c r="D14" s="118" t="s">
        <v>114</v>
      </c>
      <c r="E14" s="117" t="n">
        <v>119</v>
      </c>
      <c r="F14" s="122" t="n">
        <v>36241.54</v>
      </c>
      <c r="G14" s="85" t="n"/>
      <c r="H14" s="85" t="n"/>
      <c r="I14" s="85" t="n"/>
      <c r="J14" s="85" t="n"/>
      <c r="K14" s="85" t="n"/>
      <c r="L14" s="85" t="n"/>
    </row>
    <row ht="15.75" outlineLevel="0" r="15">
      <c r="A15" s="87" t="n"/>
      <c r="B15" s="116" t="n"/>
      <c r="C15" s="123" t="n"/>
      <c r="D15" s="124" t="n"/>
      <c r="E15" s="123" t="n"/>
      <c r="F15" s="125" t="n"/>
      <c r="G15" s="85" t="n"/>
      <c r="H15" s="85" t="n"/>
      <c r="I15" s="85" t="n"/>
      <c r="J15" s="85" t="n"/>
      <c r="K15" s="85" t="n"/>
      <c r="L15" s="85" t="n"/>
    </row>
    <row ht="15.75" outlineLevel="0" r="16">
      <c r="A16" s="87" t="s">
        <v>116</v>
      </c>
      <c r="B16" s="126" t="s">
        <v>117</v>
      </c>
      <c r="C16" s="127" t="s"/>
      <c r="D16" s="127" t="s"/>
      <c r="E16" s="128" t="s"/>
      <c r="F16" s="129" t="n"/>
      <c r="G16" s="85" t="n"/>
      <c r="H16" s="85" t="n"/>
      <c r="I16" s="85" t="n"/>
      <c r="J16" s="85" t="n"/>
      <c r="K16" s="85" t="n"/>
      <c r="L16" s="85" t="n"/>
    </row>
    <row ht="15.75" outlineLevel="0" r="17">
      <c r="A17" s="87" t="s">
        <v>118</v>
      </c>
      <c r="B17" s="130" t="s">
        <v>119</v>
      </c>
      <c r="C17" s="131" t="s"/>
      <c r="D17" s="131" t="s"/>
      <c r="E17" s="132" t="s"/>
      <c r="F17" s="98" t="n"/>
      <c r="G17" s="85" t="n"/>
      <c r="H17" s="85" t="n"/>
      <c r="I17" s="85" t="n"/>
      <c r="J17" s="85" t="n"/>
      <c r="K17" s="85" t="n"/>
      <c r="L17" s="85" t="n"/>
    </row>
    <row ht="63.75" outlineLevel="0" r="18">
      <c r="A18" s="87" t="n"/>
      <c r="B18" s="133" t="n"/>
      <c r="C18" s="134" t="n">
        <v>2022</v>
      </c>
      <c r="D18" s="135" t="s">
        <v>120</v>
      </c>
      <c r="E18" s="107" t="n"/>
      <c r="F18" s="108" t="n">
        <v>2399672.87</v>
      </c>
      <c r="G18" s="85" t="n"/>
      <c r="H18" s="85" t="n"/>
      <c r="I18" s="85" t="n"/>
      <c r="J18" s="85" t="n"/>
      <c r="K18" s="85" t="n"/>
      <c r="L18" s="85" t="n"/>
    </row>
    <row ht="15.75" outlineLevel="0" r="19">
      <c r="A19" s="87" t="s">
        <v>121</v>
      </c>
      <c r="B19" s="136" t="s">
        <v>122</v>
      </c>
      <c r="C19" s="137" t="s"/>
      <c r="D19" s="137" t="s"/>
      <c r="E19" s="138" t="s"/>
      <c r="F19" s="139" t="n"/>
      <c r="G19" s="85" t="n"/>
      <c r="H19" s="85" t="n"/>
      <c r="I19" s="85" t="n"/>
      <c r="J19" s="85" t="n"/>
      <c r="K19" s="85" t="n"/>
      <c r="L19" s="85" t="n"/>
    </row>
    <row ht="15.75" outlineLevel="0" r="20">
      <c r="A20" s="87" t="s">
        <v>123</v>
      </c>
      <c r="B20" s="140" t="s">
        <v>124</v>
      </c>
      <c r="C20" s="141" t="s"/>
      <c r="D20" s="141" t="s"/>
      <c r="E20" s="142" t="s"/>
      <c r="F20" s="139" t="n"/>
      <c r="G20" s="85" t="n"/>
      <c r="H20" s="85" t="n"/>
      <c r="I20" s="85" t="n"/>
      <c r="J20" s="85" t="n"/>
      <c r="K20" s="85" t="n"/>
      <c r="L20" s="85" t="n"/>
    </row>
    <row ht="15.75" outlineLevel="0" r="21">
      <c r="A21" s="143" t="s">
        <v>125</v>
      </c>
      <c r="B21" s="144" t="s">
        <v>126</v>
      </c>
      <c r="C21" s="145" t="s"/>
      <c r="D21" s="145" t="s"/>
      <c r="E21" s="146" t="s"/>
      <c r="F21" s="147" t="n"/>
      <c r="G21" s="85" t="n"/>
      <c r="H21" s="85" t="n"/>
      <c r="I21" s="85" t="n"/>
      <c r="J21" s="85" t="n"/>
      <c r="K21" s="85" t="n"/>
      <c r="L21" s="85" t="n"/>
    </row>
    <row ht="76.5" outlineLevel="0" r="22">
      <c r="A22" s="143" t="n"/>
      <c r="B22" s="133" t="n"/>
      <c r="C22" s="148" t="n">
        <v>2022</v>
      </c>
      <c r="D22" s="148" t="s">
        <v>114</v>
      </c>
      <c r="E22" s="148" t="n">
        <v>244</v>
      </c>
      <c r="F22" s="108" t="n">
        <v>2400</v>
      </c>
      <c r="G22" s="85" t="n"/>
      <c r="H22" s="85" t="n"/>
      <c r="I22" s="85" t="n"/>
      <c r="J22" s="85" t="n"/>
      <c r="K22" s="85" t="n"/>
      <c r="L22" s="85" t="n"/>
    </row>
    <row ht="38.25" outlineLevel="0" r="23">
      <c r="A23" s="143" t="n"/>
      <c r="B23" s="149" t="n"/>
      <c r="C23" s="148" t="n">
        <v>2022</v>
      </c>
      <c r="D23" s="148" t="s">
        <v>127</v>
      </c>
      <c r="E23" s="148" t="n">
        <v>244</v>
      </c>
      <c r="F23" s="108" t="n">
        <v>178000</v>
      </c>
      <c r="G23" s="85" t="n"/>
      <c r="H23" s="85" t="n"/>
      <c r="I23" s="85" t="n"/>
      <c r="J23" s="85" t="n"/>
      <c r="K23" s="85" t="n"/>
      <c r="L23" s="85" t="n"/>
    </row>
    <row ht="15.75" outlineLevel="0" r="24">
      <c r="A24" s="143" t="s">
        <v>128</v>
      </c>
      <c r="B24" s="150" t="s">
        <v>129</v>
      </c>
      <c r="C24" s="151" t="s"/>
      <c r="D24" s="151" t="s"/>
      <c r="E24" s="152" t="s"/>
      <c r="F24" s="153" t="n"/>
      <c r="G24" s="85" t="n"/>
      <c r="H24" s="85" t="n"/>
      <c r="I24" s="85" t="n"/>
      <c r="J24" s="85" t="n"/>
      <c r="K24" s="85" t="n"/>
      <c r="L24" s="85" t="n"/>
    </row>
    <row ht="115.5" outlineLevel="0" r="25">
      <c r="A25" s="87" t="n"/>
      <c r="B25" s="140" t="n"/>
      <c r="C25" s="154" t="n">
        <v>2022</v>
      </c>
      <c r="D25" s="155" t="s">
        <v>130</v>
      </c>
      <c r="E25" s="155" t="s">
        <v>131</v>
      </c>
      <c r="F25" s="156" t="n">
        <v>2952372.99</v>
      </c>
      <c r="G25" s="85" t="n"/>
      <c r="H25" s="85" t="n"/>
      <c r="I25" s="85" t="n"/>
      <c r="J25" s="85" t="n"/>
      <c r="K25" s="85" t="n"/>
      <c r="L25" s="85" t="n"/>
    </row>
    <row ht="115.5" outlineLevel="0" r="26">
      <c r="A26" s="87" t="n"/>
      <c r="B26" s="140" t="n"/>
      <c r="C26" s="154" t="n">
        <v>2022</v>
      </c>
      <c r="D26" s="155" t="s">
        <v>132</v>
      </c>
      <c r="E26" s="155" t="s">
        <v>131</v>
      </c>
      <c r="F26" s="156" t="n">
        <v>1355274.6</v>
      </c>
      <c r="G26" s="85" t="n"/>
      <c r="H26" s="85" t="n"/>
      <c r="I26" s="85" t="n"/>
      <c r="J26" s="85" t="n"/>
      <c r="K26" s="85" t="n"/>
      <c r="L26" s="85" t="n"/>
    </row>
    <row ht="115.5" outlineLevel="0" r="27">
      <c r="A27" s="87" t="n"/>
      <c r="B27" s="140" t="n"/>
      <c r="C27" s="154" t="n">
        <v>2022</v>
      </c>
      <c r="D27" s="155" t="s">
        <v>133</v>
      </c>
      <c r="E27" s="155" t="s">
        <v>131</v>
      </c>
      <c r="F27" s="156" t="n">
        <v>385735.57</v>
      </c>
      <c r="G27" s="85" t="n"/>
      <c r="H27" s="85" t="n"/>
      <c r="I27" s="85" t="n"/>
      <c r="J27" s="85" t="n"/>
      <c r="K27" s="85" t="n"/>
      <c r="L27" s="85" t="n"/>
    </row>
    <row ht="15.75" outlineLevel="0" r="28">
      <c r="A28" s="87" t="n"/>
      <c r="B28" s="109" t="s">
        <v>134</v>
      </c>
      <c r="C28" s="110" t="s"/>
      <c r="D28" s="110" t="s"/>
      <c r="E28" s="111" t="s"/>
      <c r="F28" s="157" t="n"/>
      <c r="G28" s="85" t="n"/>
      <c r="H28" s="85" t="n"/>
      <c r="I28" s="85" t="n"/>
      <c r="J28" s="85" t="n"/>
      <c r="K28" s="85" t="n"/>
      <c r="L28" s="85" t="n"/>
    </row>
    <row ht="26.25" outlineLevel="0" r="29">
      <c r="A29" s="87" t="n"/>
      <c r="B29" s="158" t="n"/>
      <c r="C29" s="155" t="n">
        <v>2022</v>
      </c>
      <c r="D29" s="155" t="s">
        <v>135</v>
      </c>
      <c r="E29" s="155" t="s">
        <v>136</v>
      </c>
      <c r="F29" s="159" t="n">
        <v>6200</v>
      </c>
      <c r="G29" s="85" t="n"/>
      <c r="H29" s="85" t="n"/>
      <c r="I29" s="85" t="n"/>
      <c r="J29" s="85" t="n"/>
      <c r="K29" s="85" t="n"/>
      <c r="L29" s="85" t="n"/>
    </row>
    <row ht="15.75" outlineLevel="0" r="30">
      <c r="A30" s="87" t="n"/>
      <c r="B30" s="109" t="s">
        <v>137</v>
      </c>
      <c r="C30" s="110" t="s"/>
      <c r="D30" s="110" t="s"/>
      <c r="E30" s="111" t="s"/>
      <c r="F30" s="160" t="n"/>
      <c r="G30" s="85" t="n"/>
      <c r="H30" s="85" t="n"/>
      <c r="I30" s="85" t="n"/>
      <c r="J30" s="85" t="n"/>
      <c r="K30" s="85" t="n"/>
      <c r="L30" s="85" t="n"/>
    </row>
    <row ht="26.25" outlineLevel="0" r="31">
      <c r="A31" s="87" t="n"/>
      <c r="B31" s="158" t="n"/>
      <c r="C31" s="154" t="n">
        <v>2022</v>
      </c>
      <c r="D31" s="155" t="s">
        <v>138</v>
      </c>
      <c r="E31" s="155" t="s">
        <v>136</v>
      </c>
      <c r="F31" s="108" t="n">
        <v>293170</v>
      </c>
      <c r="G31" s="85" t="n"/>
      <c r="H31" s="85" t="n"/>
      <c r="I31" s="85" t="n"/>
      <c r="J31" s="85" t="n"/>
      <c r="K31" s="85" t="n"/>
      <c r="L31" s="85" t="n"/>
    </row>
    <row ht="26.25" outlineLevel="0" r="32">
      <c r="A32" s="87" t="n"/>
      <c r="B32" s="158" t="n"/>
      <c r="C32" s="148" t="n">
        <v>2022</v>
      </c>
      <c r="D32" s="155" t="s">
        <v>135</v>
      </c>
      <c r="E32" s="155" t="s">
        <v>136</v>
      </c>
      <c r="F32" s="159" t="n">
        <v>3000</v>
      </c>
      <c r="G32" s="85" t="n"/>
      <c r="H32" s="85" t="n"/>
      <c r="I32" s="85" t="n"/>
      <c r="J32" s="85" t="n"/>
      <c r="K32" s="85" t="n"/>
      <c r="L32" s="85" t="n"/>
    </row>
    <row ht="15.75" outlineLevel="0" r="33">
      <c r="A33" s="143" t="s">
        <v>128</v>
      </c>
      <c r="B33" s="130" t="s">
        <v>139</v>
      </c>
      <c r="C33" s="131" t="s"/>
      <c r="D33" s="131" t="s"/>
      <c r="E33" s="132" t="s"/>
      <c r="F33" s="161" t="n"/>
      <c r="G33" s="85" t="n"/>
      <c r="H33" s="85" t="n"/>
      <c r="I33" s="85" t="n"/>
      <c r="J33" s="85" t="n"/>
      <c r="K33" s="85" t="n"/>
      <c r="L33" s="85" t="n"/>
    </row>
    <row ht="38.25" outlineLevel="0" r="34">
      <c r="A34" s="143" t="n"/>
      <c r="B34" s="149" t="n"/>
      <c r="C34" s="105" t="n">
        <v>2022</v>
      </c>
      <c r="D34" s="162" t="s">
        <v>140</v>
      </c>
      <c r="E34" s="155" t="s">
        <v>141</v>
      </c>
      <c r="F34" s="108" t="n">
        <v>606901.14</v>
      </c>
      <c r="G34" s="85" t="n"/>
      <c r="H34" s="85" t="n"/>
      <c r="I34" s="85" t="n"/>
      <c r="J34" s="85" t="n"/>
      <c r="K34" s="85" t="n"/>
      <c r="L34" s="85" t="n"/>
    </row>
    <row ht="25.5" outlineLevel="0" r="35">
      <c r="A35" s="143" t="n"/>
      <c r="B35" s="149" t="n"/>
      <c r="C35" s="105" t="n">
        <v>2022</v>
      </c>
      <c r="D35" s="162" t="s">
        <v>142</v>
      </c>
      <c r="E35" s="155" t="s">
        <v>141</v>
      </c>
      <c r="F35" s="108" t="n">
        <v>61369.24</v>
      </c>
      <c r="G35" s="85" t="n"/>
      <c r="H35" s="85" t="n"/>
      <c r="I35" s="85" t="n"/>
      <c r="J35" s="85" t="n"/>
      <c r="K35" s="85" t="n"/>
      <c r="L35" s="85" t="n"/>
    </row>
    <row ht="15.75" outlineLevel="0" r="36">
      <c r="A36" s="163" t="s">
        <v>143</v>
      </c>
      <c r="B36" s="130" t="s">
        <v>144</v>
      </c>
      <c r="C36" s="131" t="s"/>
      <c r="D36" s="131" t="s"/>
      <c r="E36" s="132" t="s"/>
      <c r="F36" s="161" t="n"/>
      <c r="G36" s="85" t="n"/>
      <c r="H36" s="85" t="n"/>
      <c r="I36" s="85" t="n"/>
      <c r="J36" s="85" t="n"/>
      <c r="K36" s="85" t="n"/>
      <c r="L36" s="85" t="n"/>
    </row>
    <row ht="25.5" outlineLevel="0" r="37">
      <c r="A37" s="87" t="n"/>
      <c r="B37" s="133" t="n"/>
      <c r="C37" s="148" t="n">
        <v>2022</v>
      </c>
      <c r="D37" s="106" t="s">
        <v>142</v>
      </c>
      <c r="E37" s="106" t="s">
        <v>136</v>
      </c>
      <c r="F37" s="108" t="n">
        <v>147725.29</v>
      </c>
      <c r="G37" s="85" t="n"/>
      <c r="H37" s="85" t="n"/>
      <c r="I37" s="85" t="n"/>
      <c r="J37" s="85" t="n"/>
      <c r="K37" s="85" t="n"/>
      <c r="L37" s="85" t="n"/>
    </row>
    <row ht="25.5" outlineLevel="0" r="38">
      <c r="A38" s="87" t="n"/>
      <c r="B38" s="133" t="n"/>
      <c r="C38" s="148" t="n">
        <v>2022</v>
      </c>
      <c r="D38" s="106" t="s">
        <v>142</v>
      </c>
      <c r="E38" s="106" t="s">
        <v>136</v>
      </c>
      <c r="F38" s="108" t="n">
        <v>22828.73</v>
      </c>
      <c r="G38" s="85" t="n"/>
      <c r="H38" s="85" t="n"/>
      <c r="I38" s="85" t="n"/>
      <c r="J38" s="85" t="n"/>
      <c r="K38" s="85" t="n"/>
      <c r="L38" s="85" t="n"/>
    </row>
    <row ht="15.75" outlineLevel="0" r="39">
      <c r="A39" s="143" t="s">
        <v>145</v>
      </c>
      <c r="B39" s="164" t="s">
        <v>146</v>
      </c>
      <c r="C39" s="165" t="s"/>
      <c r="D39" s="165" t="s"/>
      <c r="E39" s="166" t="s"/>
      <c r="F39" s="167" t="n"/>
      <c r="G39" s="85" t="n"/>
      <c r="H39" s="85" t="n"/>
      <c r="I39" s="85" t="n"/>
      <c r="J39" s="85" t="n"/>
      <c r="K39" s="85" t="n"/>
      <c r="L39" s="85" t="n"/>
    </row>
    <row ht="15.75" outlineLevel="0" r="40">
      <c r="A40" s="87" t="n"/>
      <c r="B40" s="168" t="n"/>
      <c r="C40" s="148" t="n">
        <v>2022</v>
      </c>
      <c r="D40" s="169" t="n"/>
      <c r="E40" s="170" t="s">
        <v>147</v>
      </c>
      <c r="F40" s="171" t="n">
        <v>4811360.72</v>
      </c>
      <c r="G40" s="85" t="n"/>
      <c r="H40" s="85" t="n"/>
      <c r="I40" s="85" t="n"/>
      <c r="J40" s="85" t="n"/>
      <c r="K40" s="85" t="n"/>
      <c r="L40" s="85" t="n"/>
    </row>
    <row ht="15.75" outlineLevel="0" r="41">
      <c r="A41" s="143" t="s">
        <v>148</v>
      </c>
      <c r="B41" s="164" t="s">
        <v>149</v>
      </c>
      <c r="C41" s="165" t="s"/>
      <c r="D41" s="165" t="s"/>
      <c r="E41" s="166" t="s"/>
      <c r="F41" s="172" t="n"/>
      <c r="G41" s="85" t="n"/>
      <c r="H41" s="85" t="n"/>
      <c r="I41" s="85" t="n"/>
      <c r="J41" s="85" t="n"/>
      <c r="K41" s="85" t="n"/>
      <c r="L41" s="85" t="n"/>
    </row>
    <row ht="15.75" outlineLevel="0" r="42">
      <c r="A42" s="87" t="n"/>
      <c r="B42" s="168" t="n"/>
      <c r="C42" s="148" t="n">
        <v>2022</v>
      </c>
      <c r="D42" s="169" t="n"/>
      <c r="E42" s="170" t="s">
        <v>150</v>
      </c>
      <c r="F42" s="173" t="n">
        <v>2405680.36</v>
      </c>
      <c r="G42" s="85" t="n"/>
      <c r="H42" s="85" t="n"/>
      <c r="I42" s="85" t="n"/>
      <c r="J42" s="85" t="n"/>
      <c r="K42" s="85" t="n"/>
      <c r="L42" s="85" t="n"/>
    </row>
    <row ht="15.75" outlineLevel="0" r="43">
      <c r="A43" s="90" t="s">
        <v>151</v>
      </c>
      <c r="B43" s="174" t="s">
        <v>152</v>
      </c>
      <c r="C43" s="175" t="s"/>
      <c r="D43" s="175" t="s"/>
      <c r="E43" s="175" t="s"/>
      <c r="F43" s="176" t="n"/>
      <c r="G43" s="85" t="n"/>
      <c r="H43" s="85" t="n"/>
      <c r="I43" s="85" t="n"/>
      <c r="J43" s="85" t="n"/>
      <c r="K43" s="85" t="n"/>
      <c r="L43" s="85" t="n"/>
    </row>
    <row ht="15.75" outlineLevel="0" r="44">
      <c r="A44" s="143" t="s">
        <v>153</v>
      </c>
      <c r="B44" s="130" t="s">
        <v>154</v>
      </c>
      <c r="C44" s="131" t="s"/>
      <c r="D44" s="131" t="s"/>
      <c r="E44" s="132" t="s"/>
      <c r="F44" s="177" t="n"/>
      <c r="G44" s="85" t="n"/>
      <c r="H44" s="85" t="n"/>
      <c r="I44" s="85" t="n"/>
      <c r="J44" s="85" t="n"/>
      <c r="K44" s="85" t="n"/>
      <c r="L44" s="85" t="n"/>
    </row>
    <row ht="76.5" outlineLevel="0" r="45">
      <c r="A45" s="87" t="n"/>
      <c r="B45" s="178" t="n"/>
      <c r="C45" s="148" t="n">
        <v>2022</v>
      </c>
      <c r="D45" s="148" t="s">
        <v>155</v>
      </c>
      <c r="E45" s="107" t="n"/>
      <c r="F45" s="108" t="n">
        <v>6805904.08</v>
      </c>
      <c r="G45" s="85" t="n"/>
      <c r="H45" s="85" t="n"/>
      <c r="I45" s="85" t="n"/>
      <c r="J45" s="85" t="n"/>
      <c r="K45" s="85" t="n"/>
      <c r="L45" s="85" t="n"/>
    </row>
    <row ht="15.75" outlineLevel="0" r="46">
      <c r="A46" s="87" t="n"/>
      <c r="B46" s="107" t="n"/>
      <c r="C46" s="179" t="n"/>
      <c r="D46" s="179" t="n"/>
      <c r="E46" s="180" t="n"/>
      <c r="F46" s="181" t="n"/>
      <c r="G46" s="85" t="n"/>
      <c r="H46" s="85" t="n"/>
      <c r="I46" s="85" t="n"/>
      <c r="J46" s="85" t="n"/>
      <c r="K46" s="85" t="n"/>
      <c r="L46" s="85" t="n"/>
    </row>
    <row ht="15.75" outlineLevel="0" r="47">
      <c r="A47" s="182" t="s">
        <v>156</v>
      </c>
      <c r="B47" s="182" t="s"/>
      <c r="C47" s="182" t="s"/>
      <c r="D47" s="182" t="s"/>
      <c r="E47" s="182" t="s"/>
      <c r="F47" s="183" t="n"/>
      <c r="G47" s="85" t="n"/>
      <c r="H47" s="85" t="n"/>
      <c r="I47" s="85" t="n"/>
      <c r="J47" s="85" t="n"/>
      <c r="K47" s="85" t="n"/>
      <c r="L47" s="85" t="n"/>
    </row>
    <row ht="15.75" outlineLevel="0" r="48">
      <c r="A48" s="90" t="s">
        <v>157</v>
      </c>
      <c r="B48" s="136" t="s">
        <v>158</v>
      </c>
      <c r="C48" s="137" t="s"/>
      <c r="D48" s="137" t="s"/>
      <c r="E48" s="138" t="s"/>
      <c r="F48" s="184" t="n"/>
      <c r="G48" s="85" t="n"/>
      <c r="H48" s="85" t="n"/>
      <c r="I48" s="85" t="n"/>
      <c r="J48" s="85" t="n"/>
      <c r="K48" s="85" t="n"/>
      <c r="L48" s="85" t="n"/>
    </row>
    <row ht="15.75" outlineLevel="0" r="49">
      <c r="A49" s="90" t="s">
        <v>159</v>
      </c>
      <c r="B49" s="136" t="s">
        <v>160</v>
      </c>
      <c r="C49" s="137" t="s"/>
      <c r="D49" s="137" t="s"/>
      <c r="E49" s="138" t="s"/>
      <c r="F49" s="184" t="n"/>
      <c r="G49" s="85" t="n"/>
      <c r="H49" s="85" t="n"/>
      <c r="I49" s="85" t="n"/>
      <c r="J49" s="85" t="n"/>
      <c r="K49" s="85" t="n"/>
      <c r="L49" s="85" t="n"/>
    </row>
    <row ht="15.75" outlineLevel="0" r="50">
      <c r="A50" s="90" t="s">
        <v>161</v>
      </c>
      <c r="B50" s="136" t="s">
        <v>162</v>
      </c>
      <c r="C50" s="137" t="s"/>
      <c r="D50" s="137" t="s"/>
      <c r="E50" s="138" t="s"/>
      <c r="F50" s="184" t="n"/>
      <c r="G50" s="85" t="n"/>
      <c r="H50" s="85" t="n"/>
      <c r="I50" s="85" t="n"/>
      <c r="J50" s="85" t="n"/>
      <c r="K50" s="85" t="n"/>
      <c r="L50" s="85" t="n"/>
    </row>
    <row ht="15.75" outlineLevel="0" r="51">
      <c r="A51" s="143" t="s">
        <v>163</v>
      </c>
      <c r="B51" s="185" t="s">
        <v>164</v>
      </c>
      <c r="C51" s="131" t="s"/>
      <c r="D51" s="131" t="s"/>
      <c r="E51" s="186" t="s"/>
      <c r="F51" s="187" t="n"/>
      <c r="G51" s="85" t="n"/>
      <c r="H51" s="85" t="n"/>
      <c r="I51" s="85" t="n"/>
      <c r="J51" s="85" t="n"/>
      <c r="K51" s="85" t="n"/>
      <c r="L51" s="85" t="n"/>
    </row>
    <row ht="76.5" outlineLevel="0" r="52">
      <c r="A52" s="87" t="n"/>
      <c r="B52" s="133" t="n"/>
      <c r="C52" s="105" t="n">
        <v>2022</v>
      </c>
      <c r="D52" s="170" t="s">
        <v>114</v>
      </c>
      <c r="E52" s="105" t="n">
        <v>244</v>
      </c>
      <c r="F52" s="108" t="n">
        <v>9050</v>
      </c>
      <c r="G52" s="85" t="n"/>
      <c r="H52" s="85" t="n"/>
      <c r="I52" s="85" t="n"/>
      <c r="J52" s="85" t="n"/>
      <c r="K52" s="85" t="n"/>
      <c r="L52" s="85" t="n"/>
    </row>
    <row ht="15.75" outlineLevel="0" r="53">
      <c r="A53" s="87" t="n"/>
      <c r="B53" s="188" t="n"/>
      <c r="C53" s="189" t="n"/>
      <c r="D53" s="189" t="n"/>
      <c r="E53" s="190" t="s">
        <v>165</v>
      </c>
      <c r="F53" s="191" t="n">
        <f aca="false" ca="false" dt2D="false" dtr="false" t="normal">SUM(F5:F52)</f>
        <v>27515147.189999998</v>
      </c>
      <c r="G53" s="192" t="n">
        <f aca="false" ca="false" dt2D="false" dtr="false" t="normal">F52+F45+F42+F40+F38+F37+F35+F34+F32+F31+F29+F27+F26+F25+F23+F22+F18+F14+F13+F11+F10+F7</f>
        <v>27515147.19</v>
      </c>
      <c r="H53" s="85" t="n"/>
      <c r="I53" s="85" t="n"/>
      <c r="J53" s="85" t="n"/>
      <c r="K53" s="85" t="n"/>
      <c r="L53" s="85" t="n"/>
    </row>
  </sheetData>
  <mergeCells count="24">
    <mergeCell ref="A1:F2"/>
    <mergeCell ref="A3:F3"/>
    <mergeCell ref="B5:E5"/>
    <mergeCell ref="B6:E6"/>
    <mergeCell ref="B8:E8"/>
    <mergeCell ref="B16:E16"/>
    <mergeCell ref="B17:E17"/>
    <mergeCell ref="B19:E19"/>
    <mergeCell ref="B20:E20"/>
    <mergeCell ref="B21:E21"/>
    <mergeCell ref="B24:E24"/>
    <mergeCell ref="B28:E28"/>
    <mergeCell ref="B30:E30"/>
    <mergeCell ref="B33:E33"/>
    <mergeCell ref="B36:E36"/>
    <mergeCell ref="B39:E39"/>
    <mergeCell ref="B41:E41"/>
    <mergeCell ref="B43:E43"/>
    <mergeCell ref="B51:E51"/>
    <mergeCell ref="B50:E50"/>
    <mergeCell ref="B49:E49"/>
    <mergeCell ref="B44:E44"/>
    <mergeCell ref="B48:E48"/>
    <mergeCell ref="A47:E47"/>
  </mergeCells>
  <pageMargins bottom="0.590555548667908" footer="0.5" header="0.5" left="0.590555548667908" right="0.590555548667908" top="0.590555548667908"/>
  <pageSetup fitToHeight="0" fitToWidth="0" orientation="portrait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10.7109374563868" defaultRowHeight="15" zeroHeight="false"/>
  <sheetData/>
  <pageMargins bottom="0.590555548667908" footer="0.5" header="0.5" left="0.590555548667908" right="0.590555548667908" top="0.590555548667908"/>
  <pageSetup fitToHeight="0" fitToWidth="0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2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5.32150726391125"/>
    <col customWidth="true" max="2" min="2" outlineLevel="0" width="39.911304141002"/>
    <col customWidth="true" max="4" min="4" outlineLevel="0" width="59.1893522745324"/>
    <col customWidth="true" max="5" min="5" outlineLevel="0" width="24.3458880014995"/>
    <col customWidth="true" max="6" min="6" outlineLevel="0" width="19.1574285860735"/>
  </cols>
  <sheetData>
    <row outlineLevel="0" r="1">
      <c r="A1" s="193" t="s">
        <v>166</v>
      </c>
      <c r="B1" s="193" t="s"/>
      <c r="C1" s="193" t="s"/>
      <c r="D1" s="193" t="s"/>
      <c r="E1" s="193" t="s"/>
      <c r="F1" s="193" t="s"/>
      <c r="G1" s="85" t="n"/>
      <c r="H1" s="85" t="n"/>
      <c r="I1" s="85" t="n"/>
      <c r="J1" s="85" t="n"/>
    </row>
    <row outlineLevel="0" r="2">
      <c r="A2" s="193" t="s"/>
      <c r="B2" s="193" t="s"/>
      <c r="C2" s="193" t="s"/>
      <c r="D2" s="193" t="s"/>
      <c r="E2" s="193" t="s"/>
      <c r="F2" s="193" t="s"/>
      <c r="G2" s="85" t="n"/>
      <c r="H2" s="85" t="n"/>
      <c r="I2" s="85" t="n"/>
      <c r="J2" s="85" t="n"/>
    </row>
    <row outlineLevel="0" r="3">
      <c r="A3" s="182" t="s">
        <v>167</v>
      </c>
      <c r="B3" s="182" t="s"/>
      <c r="C3" s="182" t="s"/>
      <c r="D3" s="182" t="s"/>
      <c r="E3" s="182" t="s"/>
      <c r="F3" s="194" t="n"/>
      <c r="G3" s="85" t="n"/>
      <c r="H3" s="85" t="n"/>
      <c r="I3" s="85" t="n"/>
      <c r="J3" s="85" t="n"/>
    </row>
    <row outlineLevel="0" r="4">
      <c r="A4" s="90" t="s">
        <v>106</v>
      </c>
      <c r="B4" s="195" t="s">
        <v>168</v>
      </c>
      <c r="C4" s="196" t="s"/>
      <c r="D4" s="196" t="s"/>
      <c r="E4" s="197" t="s"/>
      <c r="F4" s="198" t="n"/>
      <c r="G4" s="85" t="n"/>
      <c r="H4" s="85" t="n"/>
      <c r="I4" s="85" t="n"/>
      <c r="J4" s="85" t="n"/>
    </row>
    <row outlineLevel="0" r="5">
      <c r="A5" s="90" t="n"/>
      <c r="B5" s="136" t="n"/>
      <c r="C5" s="136" t="n"/>
      <c r="D5" s="199" t="s">
        <v>169</v>
      </c>
      <c r="E5" s="200" t="s">
        <v>170</v>
      </c>
      <c r="F5" s="201" t="n">
        <v>2687502.29</v>
      </c>
      <c r="G5" s="85" t="n"/>
      <c r="H5" s="85" t="n"/>
      <c r="I5" s="85" t="n"/>
      <c r="J5" s="85" t="n"/>
    </row>
    <row outlineLevel="0" r="6">
      <c r="A6" s="90" t="n"/>
      <c r="B6" s="136" t="n"/>
      <c r="C6" s="136" t="n"/>
      <c r="D6" s="199" t="s">
        <v>171</v>
      </c>
      <c r="E6" s="200" t="s">
        <v>170</v>
      </c>
      <c r="F6" s="201" t="n">
        <v>1205787.08</v>
      </c>
      <c r="G6" s="85" t="n"/>
      <c r="H6" s="85" t="n"/>
      <c r="I6" s="85" t="n"/>
      <c r="J6" s="85" t="n"/>
    </row>
    <row outlineLevel="0" r="7">
      <c r="A7" s="90" t="n"/>
      <c r="B7" s="136" t="n"/>
      <c r="C7" s="200" t="s">
        <v>169</v>
      </c>
      <c r="D7" s="202" t="s">
        <v>172</v>
      </c>
      <c r="E7" s="200" t="s">
        <v>173</v>
      </c>
      <c r="F7" s="201" t="n">
        <v>2896.01</v>
      </c>
      <c r="G7" s="85" t="n"/>
      <c r="H7" s="85" t="n"/>
      <c r="I7" s="85" t="n"/>
      <c r="J7" s="85" t="n"/>
    </row>
    <row outlineLevel="0" r="8">
      <c r="A8" s="90" t="n"/>
      <c r="B8" s="136" t="n"/>
      <c r="C8" s="200" t="s">
        <v>169</v>
      </c>
      <c r="D8" s="202" t="s">
        <v>172</v>
      </c>
      <c r="E8" s="200" t="s">
        <v>174</v>
      </c>
      <c r="F8" s="201" t="n">
        <v>874.6</v>
      </c>
      <c r="G8" s="85" t="n"/>
      <c r="H8" s="85" t="n"/>
      <c r="I8" s="85" t="n"/>
      <c r="J8" s="85" t="n"/>
    </row>
    <row outlineLevel="0" r="9">
      <c r="A9" s="90" t="n"/>
      <c r="B9" s="136" t="n"/>
      <c r="C9" s="200" t="s">
        <v>169</v>
      </c>
      <c r="D9" s="202" t="s">
        <v>172</v>
      </c>
      <c r="E9" s="200" t="s">
        <v>173</v>
      </c>
      <c r="F9" s="201" t="n">
        <v>6693.47</v>
      </c>
      <c r="G9" s="85" t="n"/>
      <c r="H9" s="85" t="n"/>
      <c r="I9" s="85" t="n"/>
      <c r="J9" s="85" t="n"/>
    </row>
    <row outlineLevel="0" r="10">
      <c r="A10" s="90" t="n"/>
      <c r="B10" s="136" t="n"/>
      <c r="C10" s="200" t="s">
        <v>169</v>
      </c>
      <c r="D10" s="202" t="s">
        <v>172</v>
      </c>
      <c r="E10" s="200" t="s">
        <v>174</v>
      </c>
      <c r="F10" s="201" t="n">
        <v>2021.43</v>
      </c>
      <c r="G10" s="85" t="n"/>
      <c r="H10" s="85" t="n"/>
      <c r="I10" s="85" t="n"/>
      <c r="J10" s="85" t="n"/>
    </row>
    <row outlineLevel="0" r="11">
      <c r="A11" s="90" t="n"/>
      <c r="B11" s="136" t="n"/>
      <c r="C11" s="203" t="s">
        <v>175</v>
      </c>
      <c r="D11" s="202" t="s">
        <v>172</v>
      </c>
      <c r="E11" s="203" t="s">
        <v>176</v>
      </c>
      <c r="F11" s="201" t="n">
        <v>2088.3</v>
      </c>
      <c r="G11" s="85" t="n"/>
      <c r="H11" s="85" t="n"/>
      <c r="I11" s="85" t="n"/>
      <c r="J11" s="85" t="n"/>
    </row>
    <row outlineLevel="0" r="12">
      <c r="A12" s="90" t="n"/>
      <c r="B12" s="136" t="n"/>
      <c r="C12" s="203" t="s">
        <v>175</v>
      </c>
      <c r="D12" s="202" t="s">
        <v>172</v>
      </c>
      <c r="E12" s="203" t="s">
        <v>177</v>
      </c>
      <c r="F12" s="201" t="n">
        <v>630.67</v>
      </c>
      <c r="G12" s="85" t="n"/>
      <c r="H12" s="85" t="n"/>
      <c r="I12" s="85" t="n"/>
      <c r="J12" s="85" t="n"/>
    </row>
    <row outlineLevel="0" r="13">
      <c r="A13" s="90" t="s">
        <v>116</v>
      </c>
      <c r="B13" s="204" t="s">
        <v>178</v>
      </c>
      <c r="C13" s="196" t="s"/>
      <c r="D13" s="196" t="s"/>
      <c r="E13" s="196" t="s"/>
      <c r="F13" s="205" t="s"/>
      <c r="G13" s="85" t="n"/>
      <c r="H13" s="85" t="n"/>
      <c r="I13" s="85" t="n"/>
      <c r="J13" s="85" t="n"/>
    </row>
    <row outlineLevel="0" r="14">
      <c r="A14" s="90" t="n"/>
      <c r="B14" s="136" t="n"/>
      <c r="C14" s="206" t="s">
        <v>169</v>
      </c>
      <c r="D14" s="207" t="s">
        <v>179</v>
      </c>
      <c r="E14" s="208" t="n"/>
      <c r="F14" s="201" t="n">
        <v>4951972.59</v>
      </c>
      <c r="G14" s="85" t="n"/>
      <c r="H14" s="85" t="n"/>
      <c r="I14" s="85" t="n"/>
      <c r="J14" s="85" t="n"/>
    </row>
    <row outlineLevel="0" r="15">
      <c r="A15" s="90" t="n"/>
      <c r="B15" s="136" t="n"/>
      <c r="C15" s="206" t="s">
        <v>171</v>
      </c>
      <c r="D15" s="207" t="s">
        <v>179</v>
      </c>
      <c r="E15" s="208" t="n"/>
      <c r="F15" s="201" t="n">
        <v>74793.74</v>
      </c>
      <c r="G15" s="85" t="n"/>
      <c r="H15" s="85" t="n"/>
      <c r="I15" s="85" t="n"/>
      <c r="J15" s="85" t="n"/>
    </row>
    <row outlineLevel="0" r="16">
      <c r="A16" s="90" t="s">
        <v>121</v>
      </c>
      <c r="B16" s="209" t="s">
        <v>180</v>
      </c>
      <c r="C16" s="210" t="s"/>
      <c r="D16" s="210" t="s"/>
      <c r="E16" s="210" t="s"/>
      <c r="F16" s="211" t="s"/>
      <c r="G16" s="85" t="n"/>
      <c r="H16" s="85" t="n"/>
      <c r="I16" s="85" t="n"/>
      <c r="J16" s="85" t="n"/>
    </row>
    <row outlineLevel="0" r="17">
      <c r="A17" s="90" t="n"/>
      <c r="B17" s="136" t="n"/>
      <c r="C17" s="212" t="n"/>
      <c r="D17" s="213" t="n"/>
      <c r="E17" s="85" t="n"/>
      <c r="F17" s="214" t="n"/>
      <c r="G17" s="85" t="n"/>
      <c r="H17" s="85" t="n"/>
      <c r="I17" s="85" t="n"/>
      <c r="J17" s="85" t="n"/>
    </row>
    <row outlineLevel="0" r="18">
      <c r="A18" s="90" t="s">
        <v>123</v>
      </c>
      <c r="B18" s="204" t="s">
        <v>181</v>
      </c>
      <c r="C18" s="196" t="s"/>
      <c r="D18" s="196" t="s"/>
      <c r="E18" s="196" t="s"/>
      <c r="F18" s="205" t="s"/>
      <c r="G18" s="85" t="n"/>
      <c r="H18" s="85" t="n"/>
      <c r="I18" s="85" t="n"/>
      <c r="J18" s="85" t="n"/>
    </row>
    <row outlineLevel="0" r="19">
      <c r="A19" s="90" t="n"/>
      <c r="B19" s="136" t="n"/>
      <c r="C19" s="215" t="s">
        <v>169</v>
      </c>
      <c r="D19" s="216" t="s"/>
      <c r="E19" s="85" t="n"/>
      <c r="F19" s="201" t="n">
        <v>5283.45</v>
      </c>
      <c r="G19" s="85" t="n"/>
      <c r="H19" s="85" t="n"/>
      <c r="I19" s="85" t="n"/>
      <c r="J19" s="85" t="n"/>
    </row>
    <row outlineLevel="0" r="20">
      <c r="A20" s="90" t="n"/>
      <c r="B20" s="136" t="n"/>
      <c r="C20" s="217" t="s">
        <v>169</v>
      </c>
      <c r="D20" s="218" t="s"/>
      <c r="E20" s="85" t="n"/>
      <c r="F20" s="201" t="n">
        <v>394128.05</v>
      </c>
      <c r="G20" s="85" t="n"/>
      <c r="H20" s="85" t="n"/>
      <c r="I20" s="85" t="n"/>
      <c r="J20" s="85" t="n"/>
    </row>
    <row outlineLevel="0" r="21">
      <c r="A21" s="90" t="n"/>
      <c r="B21" s="136" t="n"/>
      <c r="C21" s="217" t="s">
        <v>171</v>
      </c>
      <c r="D21" s="218" t="s"/>
      <c r="E21" s="85" t="n"/>
      <c r="F21" s="201" t="n">
        <v>172000</v>
      </c>
      <c r="G21" s="85" t="n"/>
      <c r="H21" s="85" t="n"/>
      <c r="I21" s="85" t="n"/>
      <c r="J21" s="85" t="n"/>
    </row>
    <row outlineLevel="0" r="22">
      <c r="A22" s="90" t="n"/>
      <c r="B22" s="136" t="n"/>
      <c r="C22" s="212" t="n"/>
      <c r="D22" s="213" t="n"/>
      <c r="E22" s="85" t="n"/>
      <c r="F22" s="201" t="n">
        <v>1454294.25</v>
      </c>
      <c r="G22" s="85" t="n"/>
      <c r="H22" s="85" t="n"/>
      <c r="I22" s="85" t="n"/>
      <c r="J22" s="85" t="n"/>
    </row>
    <row outlineLevel="0" r="23">
      <c r="A23" s="90" t="n"/>
      <c r="B23" s="136" t="n"/>
      <c r="C23" s="212" t="n"/>
      <c r="D23" s="213" t="n"/>
      <c r="E23" s="85" t="n"/>
      <c r="F23" s="201" t="n">
        <v>12214.55</v>
      </c>
      <c r="G23" s="85" t="n"/>
      <c r="H23" s="85" t="n"/>
      <c r="I23" s="85" t="n"/>
      <c r="J23" s="85" t="n"/>
    </row>
    <row outlineLevel="0" r="24">
      <c r="A24" s="90" t="n"/>
      <c r="B24" s="136" t="n"/>
      <c r="C24" s="212" t="n"/>
      <c r="D24" s="213" t="n"/>
      <c r="E24" s="219" t="n"/>
      <c r="F24" s="201" t="n">
        <v>1113591</v>
      </c>
      <c r="G24" s="85" t="n"/>
      <c r="H24" s="85" t="n"/>
      <c r="I24" s="85" t="n"/>
      <c r="J24" s="85" t="n"/>
    </row>
    <row outlineLevel="0" r="25">
      <c r="A25" s="90" t="n"/>
      <c r="B25" s="220" t="n"/>
      <c r="C25" s="221" t="s"/>
      <c r="D25" s="221" t="s"/>
      <c r="E25" s="221" t="s"/>
      <c r="F25" s="201" t="n">
        <v>808974</v>
      </c>
      <c r="G25" s="85" t="n"/>
      <c r="H25" s="85" t="n"/>
      <c r="I25" s="85" t="n"/>
      <c r="J25" s="85" t="n"/>
    </row>
    <row outlineLevel="0" r="26">
      <c r="A26" s="90" t="n"/>
      <c r="B26" s="136" t="n"/>
      <c r="C26" s="222" t="n"/>
      <c r="D26" s="223" t="n"/>
      <c r="E26" s="224" t="s"/>
      <c r="F26" s="201" t="n">
        <v>1</v>
      </c>
      <c r="G26" s="189" t="n"/>
      <c r="H26" s="189" t="n"/>
      <c r="I26" s="189" t="n"/>
      <c r="J26" s="189" t="n"/>
    </row>
    <row outlineLevel="0" r="27">
      <c r="A27" s="90" t="n"/>
      <c r="B27" s="220" t="n"/>
      <c r="C27" s="221" t="s"/>
      <c r="D27" s="221" t="s"/>
      <c r="E27" s="221" t="s"/>
      <c r="F27" s="201" t="n">
        <v>1</v>
      </c>
      <c r="G27" s="85" t="n"/>
      <c r="H27" s="85" t="n"/>
      <c r="I27" s="85" t="n"/>
      <c r="J27" s="85" t="n"/>
    </row>
    <row outlineLevel="0" r="28">
      <c r="A28" s="87" t="n"/>
      <c r="B28" s="173" t="n"/>
      <c r="C28" s="133" t="n"/>
      <c r="D28" s="225" t="n"/>
      <c r="E28" s="225" t="n"/>
      <c r="F28" s="201" t="n">
        <v>100611.61</v>
      </c>
      <c r="G28" s="189" t="n"/>
      <c r="H28" s="189" t="n"/>
      <c r="I28" s="189" t="n"/>
      <c r="J28" s="189" t="n"/>
    </row>
    <row outlineLevel="0" r="29">
      <c r="A29" s="87" t="n"/>
      <c r="B29" s="173" t="n"/>
      <c r="C29" s="133" t="n"/>
      <c r="D29" s="225" t="n"/>
      <c r="E29" s="225" t="n"/>
      <c r="F29" s="201" t="n">
        <v>100611.61</v>
      </c>
      <c r="G29" s="189" t="n"/>
      <c r="H29" s="189" t="n"/>
      <c r="I29" s="189" t="n"/>
      <c r="J29" s="189" t="n"/>
    </row>
    <row outlineLevel="0" r="30">
      <c r="A30" s="87" t="n"/>
      <c r="B30" s="173" t="n"/>
      <c r="C30" s="133" t="n"/>
      <c r="D30" s="226" t="n"/>
      <c r="E30" s="227" t="n"/>
      <c r="F30" s="201" t="n">
        <v>42433.14</v>
      </c>
      <c r="G30" s="189" t="n"/>
      <c r="H30" s="189" t="n"/>
      <c r="I30" s="189" t="n"/>
      <c r="J30" s="189" t="n"/>
    </row>
    <row outlineLevel="0" r="31">
      <c r="A31" s="87" t="n"/>
      <c r="B31" s="173" t="n"/>
      <c r="C31" s="133" t="n"/>
      <c r="D31" s="228" t="n"/>
      <c r="E31" s="228" t="n"/>
      <c r="F31" s="201" t="n">
        <v>989.49</v>
      </c>
      <c r="G31" s="189" t="n"/>
      <c r="H31" s="189" t="n"/>
      <c r="I31" s="189" t="n"/>
      <c r="J31" s="189" t="n"/>
    </row>
    <row outlineLevel="0" r="32">
      <c r="A32" s="87" t="n"/>
      <c r="B32" s="173" t="n"/>
      <c r="C32" s="133" t="n"/>
      <c r="D32" s="228" t="n"/>
      <c r="E32" s="228" t="n"/>
      <c r="F32" s="201" t="n">
        <v>276196.35</v>
      </c>
      <c r="G32" s="189" t="n"/>
      <c r="H32" s="189" t="n"/>
      <c r="I32" s="189" t="n"/>
      <c r="J32" s="189" t="n"/>
    </row>
    <row outlineLevel="0" r="33">
      <c r="A33" s="87" t="n"/>
      <c r="B33" s="173" t="n"/>
      <c r="C33" s="228" t="n"/>
      <c r="D33" s="228" t="n"/>
      <c r="E33" s="228" t="n"/>
      <c r="F33" s="201" t="n">
        <v>15347.81</v>
      </c>
      <c r="G33" s="189" t="n"/>
      <c r="H33" s="189" t="n"/>
      <c r="I33" s="189" t="n"/>
      <c r="J33" s="189" t="n"/>
    </row>
    <row outlineLevel="0" r="34">
      <c r="A34" s="87" t="n"/>
      <c r="B34" s="173" t="n"/>
      <c r="C34" s="228" t="n"/>
      <c r="D34" s="228" t="n"/>
      <c r="E34" s="228" t="n"/>
      <c r="F34" s="201" t="n">
        <v>8962.46</v>
      </c>
      <c r="G34" s="189" t="n"/>
      <c r="H34" s="189" t="n"/>
      <c r="I34" s="189" t="n"/>
      <c r="J34" s="189" t="n"/>
    </row>
    <row outlineLevel="0" r="35">
      <c r="A35" s="87" t="n"/>
      <c r="B35" s="229" t="n"/>
      <c r="C35" s="107" t="n"/>
      <c r="D35" s="107" t="n"/>
      <c r="E35" s="230" t="n"/>
      <c r="F35" s="201" t="n">
        <v>8962.46</v>
      </c>
      <c r="G35" s="85" t="n"/>
      <c r="H35" s="85" t="n"/>
      <c r="I35" s="85" t="n"/>
      <c r="J35" s="85" t="n"/>
    </row>
    <row outlineLevel="0" r="36">
      <c r="A36" s="87" t="n"/>
      <c r="B36" s="229" t="n"/>
      <c r="C36" s="107" t="n"/>
      <c r="D36" s="107" t="n"/>
      <c r="E36" s="230" t="n"/>
      <c r="F36" s="201" t="n">
        <v>2378436</v>
      </c>
      <c r="G36" s="85" t="n"/>
      <c r="H36" s="85" t="n"/>
      <c r="I36" s="85" t="n"/>
      <c r="J36" s="85" t="n"/>
    </row>
    <row outlineLevel="0" r="37">
      <c r="A37" s="87" t="n"/>
      <c r="B37" s="229" t="n"/>
      <c r="C37" s="107" t="n"/>
      <c r="D37" s="107" t="n"/>
      <c r="E37" s="230" t="n"/>
      <c r="F37" s="201" t="n">
        <v>2378436</v>
      </c>
      <c r="G37" s="85" t="n"/>
      <c r="H37" s="85" t="n"/>
      <c r="I37" s="85" t="n"/>
      <c r="J37" s="85" t="n"/>
    </row>
    <row outlineLevel="0" r="38">
      <c r="A38" s="87" t="n"/>
      <c r="B38" s="229" t="n"/>
      <c r="C38" s="107" t="n"/>
      <c r="D38" s="107" t="n"/>
      <c r="E38" s="230" t="n"/>
      <c r="F38" s="201" t="n">
        <v>2693884.06</v>
      </c>
      <c r="G38" s="85" t="n"/>
      <c r="H38" s="85" t="n"/>
      <c r="I38" s="85" t="n"/>
      <c r="J38" s="85" t="n"/>
    </row>
    <row outlineLevel="0" r="39">
      <c r="A39" s="87" t="n"/>
      <c r="B39" s="229" t="n"/>
      <c r="C39" s="107" t="n"/>
      <c r="D39" s="107" t="n"/>
      <c r="E39" s="230" t="n"/>
      <c r="F39" s="201" t="n">
        <v>2693884.06</v>
      </c>
      <c r="G39" s="85" t="n"/>
      <c r="H39" s="85" t="n"/>
      <c r="I39" s="85" t="n"/>
      <c r="J39" s="85" t="n"/>
    </row>
    <row outlineLevel="0" r="40">
      <c r="A40" s="87" t="n"/>
      <c r="B40" s="229" t="n"/>
      <c r="C40" s="107" t="n"/>
      <c r="D40" s="107" t="n"/>
      <c r="E40" s="230" t="n"/>
      <c r="F40" s="201" t="n">
        <v>108872</v>
      </c>
      <c r="G40" s="85" t="n"/>
      <c r="H40" s="85" t="n"/>
      <c r="I40" s="85" t="n"/>
      <c r="J40" s="85" t="n"/>
    </row>
    <row outlineLevel="0" r="41">
      <c r="A41" s="87" t="n"/>
      <c r="B41" s="229" t="n"/>
      <c r="C41" s="107" t="n"/>
      <c r="D41" s="107" t="n"/>
      <c r="E41" s="230" t="n"/>
      <c r="F41" s="201" t="n">
        <v>108872</v>
      </c>
      <c r="G41" s="85" t="n"/>
      <c r="H41" s="85" t="n"/>
      <c r="I41" s="85" t="n"/>
      <c r="J41" s="85" t="n"/>
    </row>
    <row outlineLevel="0" r="42">
      <c r="A42" s="87" t="n"/>
      <c r="B42" s="229" t="n"/>
      <c r="C42" s="107" t="n"/>
      <c r="D42" s="107" t="n"/>
      <c r="E42" s="230" t="n"/>
      <c r="F42" s="201" t="n">
        <v>278521</v>
      </c>
      <c r="G42" s="85" t="n"/>
      <c r="H42" s="85" t="n"/>
      <c r="I42" s="85" t="n"/>
      <c r="J42" s="85" t="n"/>
    </row>
    <row outlineLevel="0" r="43">
      <c r="A43" s="87" t="n"/>
      <c r="B43" s="229" t="n"/>
      <c r="C43" s="107" t="n"/>
      <c r="D43" s="107" t="n"/>
      <c r="E43" s="230" t="n"/>
      <c r="F43" s="201" t="n">
        <v>19803.9</v>
      </c>
      <c r="G43" s="85" t="n"/>
      <c r="H43" s="85" t="n"/>
      <c r="I43" s="85" t="n"/>
      <c r="J43" s="85" t="n"/>
    </row>
    <row outlineLevel="0" r="44">
      <c r="A44" s="87" t="n"/>
      <c r="B44" s="229" t="n"/>
      <c r="C44" s="107" t="n"/>
      <c r="D44" s="107" t="n"/>
      <c r="E44" s="230" t="n"/>
      <c r="F44" s="201" t="n">
        <v>25087.5</v>
      </c>
      <c r="G44" s="85" t="n"/>
      <c r="H44" s="85" t="n"/>
      <c r="I44" s="85" t="n"/>
      <c r="J44" s="85" t="n"/>
    </row>
    <row outlineLevel="0" r="45">
      <c r="A45" s="87" t="n"/>
      <c r="B45" s="229" t="n"/>
      <c r="C45" s="107" t="n"/>
      <c r="D45" s="107" t="n"/>
      <c r="E45" s="230" t="n"/>
      <c r="F45" s="201" t="n">
        <v>159064515.58</v>
      </c>
      <c r="G45" s="85" t="n"/>
      <c r="H45" s="85" t="n"/>
      <c r="I45" s="85" t="n"/>
      <c r="J45" s="85" t="n"/>
    </row>
    <row outlineLevel="0" r="46">
      <c r="A46" s="87" t="n"/>
      <c r="B46" s="229" t="n"/>
      <c r="C46" s="107" t="n"/>
      <c r="D46" s="107" t="n"/>
      <c r="E46" s="230" t="n"/>
      <c r="F46" s="201" t="n">
        <v>4039083.44</v>
      </c>
      <c r="G46" s="85" t="n"/>
      <c r="H46" s="85" t="n"/>
      <c r="I46" s="85" t="n"/>
      <c r="J46" s="85" t="n"/>
    </row>
    <row outlineLevel="0" r="47">
      <c r="A47" s="87" t="n"/>
      <c r="B47" s="229" t="n"/>
      <c r="C47" s="107" t="n"/>
      <c r="D47" s="107" t="n"/>
      <c r="E47" s="230" t="n"/>
      <c r="F47" s="201" t="n">
        <v>4026500.6</v>
      </c>
      <c r="G47" s="85" t="n"/>
      <c r="H47" s="85" t="n"/>
      <c r="I47" s="85" t="n"/>
      <c r="J47" s="85" t="n"/>
    </row>
    <row outlineLevel="0" r="48">
      <c r="A48" s="87" t="n"/>
      <c r="B48" s="229" t="n"/>
      <c r="C48" s="107" t="n"/>
      <c r="D48" s="107" t="n"/>
      <c r="E48" s="230" t="n"/>
      <c r="F48" s="201" t="n">
        <v>308846.55</v>
      </c>
      <c r="G48" s="85" t="n"/>
      <c r="H48" s="85" t="n"/>
      <c r="I48" s="85" t="n"/>
      <c r="J48" s="85" t="n"/>
    </row>
    <row outlineLevel="0" r="49">
      <c r="A49" s="87" t="n"/>
      <c r="B49" s="229" t="n"/>
      <c r="C49" s="107" t="n"/>
      <c r="D49" s="107" t="n"/>
      <c r="E49" s="230" t="n"/>
      <c r="F49" s="201" t="n">
        <v>90555.91</v>
      </c>
      <c r="G49" s="85" t="n"/>
      <c r="H49" s="85" t="n"/>
      <c r="I49" s="85" t="n"/>
      <c r="J49" s="85" t="n"/>
    </row>
    <row outlineLevel="0" r="50">
      <c r="A50" s="87" t="n"/>
      <c r="B50" s="229" t="n"/>
      <c r="C50" s="107" t="n"/>
      <c r="D50" s="107" t="n"/>
      <c r="E50" s="230" t="n"/>
      <c r="F50" s="201" t="n">
        <v>32280</v>
      </c>
      <c r="G50" s="85" t="n"/>
      <c r="H50" s="85" t="n"/>
      <c r="I50" s="85" t="n"/>
      <c r="J50" s="85" t="n"/>
    </row>
    <row outlineLevel="0" r="51">
      <c r="A51" s="87" t="n"/>
      <c r="B51" s="229" t="n"/>
      <c r="C51" s="107" t="n"/>
      <c r="D51" s="107" t="n"/>
      <c r="E51" s="230" t="n"/>
      <c r="F51" s="201" t="n">
        <v>1812182.71</v>
      </c>
      <c r="G51" s="85" t="n"/>
      <c r="H51" s="85" t="n"/>
      <c r="I51" s="85" t="n"/>
      <c r="J51" s="85" t="n"/>
    </row>
    <row outlineLevel="0" r="52">
      <c r="A52" s="87" t="n"/>
      <c r="B52" s="229" t="n"/>
      <c r="C52" s="107" t="n"/>
      <c r="D52" s="107" t="n"/>
      <c r="E52" s="230" t="n"/>
      <c r="F52" s="201" t="n">
        <v>1610942.32</v>
      </c>
      <c r="G52" s="85" t="n"/>
      <c r="H52" s="85" t="n"/>
      <c r="I52" s="85" t="n"/>
      <c r="J52" s="85" t="n"/>
    </row>
    <row outlineLevel="0" r="53">
      <c r="A53" s="87" t="n"/>
      <c r="B53" s="229" t="n"/>
      <c r="C53" s="107" t="n"/>
      <c r="D53" s="107" t="n"/>
      <c r="E53" s="230" t="n"/>
      <c r="F53" s="201" t="n">
        <v>5164790.4</v>
      </c>
      <c r="G53" s="85" t="n"/>
      <c r="H53" s="85" t="n"/>
      <c r="I53" s="85" t="n"/>
      <c r="J53" s="85" t="n"/>
    </row>
    <row outlineLevel="0" r="54">
      <c r="A54" s="87" t="n"/>
      <c r="B54" s="229" t="n"/>
      <c r="C54" s="107" t="n"/>
      <c r="D54" s="107" t="n"/>
      <c r="E54" s="230" t="n"/>
      <c r="F54" s="201" t="n">
        <v>352038.6</v>
      </c>
      <c r="G54" s="85" t="n"/>
      <c r="H54" s="85" t="n"/>
      <c r="I54" s="85" t="n"/>
      <c r="J54" s="85" t="n"/>
    </row>
    <row outlineLevel="0" r="55">
      <c r="A55" s="87" t="n"/>
      <c r="B55" s="229" t="n"/>
      <c r="C55" s="107" t="n"/>
      <c r="D55" s="107" t="n"/>
      <c r="E55" s="230" t="n"/>
      <c r="F55" s="201" t="n">
        <v>14199.4</v>
      </c>
      <c r="G55" s="85" t="n"/>
      <c r="H55" s="85" t="n"/>
      <c r="I55" s="85" t="n"/>
      <c r="J55" s="85" t="n"/>
    </row>
    <row outlineLevel="0" r="56">
      <c r="A56" s="87" t="n"/>
      <c r="B56" s="229" t="n"/>
      <c r="C56" s="107" t="n"/>
      <c r="D56" s="107" t="n"/>
      <c r="E56" s="230" t="n"/>
      <c r="F56" s="201" t="n">
        <v>55683.71</v>
      </c>
      <c r="G56" s="85" t="n"/>
      <c r="H56" s="85" t="n"/>
      <c r="I56" s="85" t="n"/>
      <c r="J56" s="85" t="n"/>
    </row>
    <row outlineLevel="0" r="57">
      <c r="A57" s="87" t="n"/>
      <c r="B57" s="229" t="n"/>
      <c r="C57" s="107" t="n"/>
      <c r="D57" s="107" t="n"/>
      <c r="E57" s="230" t="n"/>
      <c r="F57" s="201" t="n">
        <v>183456.09</v>
      </c>
      <c r="G57" s="85" t="n"/>
      <c r="H57" s="85" t="n"/>
      <c r="I57" s="85" t="n"/>
      <c r="J57" s="85" t="n"/>
    </row>
    <row outlineLevel="0" r="58">
      <c r="A58" s="87" t="n"/>
      <c r="B58" s="229" t="n"/>
      <c r="C58" s="107" t="n"/>
      <c r="D58" s="107" t="n"/>
      <c r="E58" s="230" t="n"/>
      <c r="F58" s="201" t="n">
        <v>183456.09</v>
      </c>
      <c r="G58" s="85" t="n"/>
      <c r="H58" s="85" t="n"/>
      <c r="I58" s="85" t="n"/>
      <c r="J58" s="85" t="n"/>
    </row>
    <row outlineLevel="0" r="59">
      <c r="A59" s="87" t="n"/>
      <c r="B59" s="229" t="n"/>
      <c r="C59" s="107" t="n"/>
      <c r="D59" s="107" t="n"/>
      <c r="E59" s="230" t="n"/>
      <c r="F59" s="201" t="n">
        <v>2328224.13</v>
      </c>
      <c r="G59" s="85" t="n"/>
      <c r="H59" s="85" t="n"/>
      <c r="I59" s="85" t="n"/>
      <c r="J59" s="85" t="n"/>
    </row>
    <row outlineLevel="0" r="60">
      <c r="A60" s="87" t="n"/>
      <c r="B60" s="229" t="n"/>
      <c r="C60" s="107" t="n"/>
      <c r="D60" s="107" t="n"/>
      <c r="E60" s="230" t="n"/>
      <c r="F60" s="201" t="n">
        <v>4656448.26</v>
      </c>
      <c r="G60" s="85" t="n"/>
      <c r="H60" s="85" t="n"/>
      <c r="I60" s="85" t="n"/>
      <c r="J60" s="85" t="n"/>
    </row>
    <row outlineLevel="0" r="61">
      <c r="A61" s="87" t="n"/>
      <c r="B61" s="229" t="n"/>
      <c r="C61" s="107" t="n"/>
      <c r="D61" s="107" t="n"/>
      <c r="E61" s="230" t="n"/>
      <c r="F61" s="201" t="n">
        <v>11964.08</v>
      </c>
      <c r="G61" s="85" t="n"/>
      <c r="H61" s="85" t="n"/>
      <c r="I61" s="85" t="n"/>
      <c r="J61" s="85" t="n"/>
    </row>
    <row outlineLevel="0" r="62">
      <c r="A62" s="87" t="s">
        <v>151</v>
      </c>
      <c r="B62" s="231" t="s">
        <v>182</v>
      </c>
      <c r="C62" s="232" t="s"/>
      <c r="D62" s="232" t="s"/>
      <c r="E62" s="233" t="s"/>
      <c r="F62" s="201" t="n"/>
      <c r="G62" s="85" t="n"/>
      <c r="H62" s="85" t="n"/>
      <c r="I62" s="85" t="n"/>
      <c r="J62" s="85" t="n"/>
    </row>
    <row outlineLevel="0" r="63">
      <c r="A63" s="87" t="n"/>
      <c r="B63" s="229" t="n"/>
      <c r="C63" s="107" t="n"/>
      <c r="D63" s="107" t="n"/>
      <c r="E63" s="230" t="n"/>
      <c r="F63" s="201" t="n">
        <v>77100998.15</v>
      </c>
      <c r="G63" s="85" t="n"/>
      <c r="H63" s="85" t="n"/>
      <c r="I63" s="85" t="n"/>
      <c r="J63" s="85" t="n"/>
    </row>
    <row outlineLevel="0" r="64">
      <c r="A64" s="87" t="n"/>
      <c r="B64" s="229" t="n"/>
      <c r="C64" s="107" t="n"/>
      <c r="D64" s="107" t="n"/>
      <c r="E64" s="230" t="n"/>
      <c r="F64" s="201" t="n">
        <v>64038.88</v>
      </c>
      <c r="G64" s="85" t="n"/>
      <c r="H64" s="85" t="n"/>
      <c r="I64" s="85" t="n"/>
      <c r="J64" s="85" t="n"/>
    </row>
    <row outlineLevel="0" r="65">
      <c r="A65" s="87" t="n"/>
      <c r="B65" s="188" t="n"/>
      <c r="C65" s="189" t="n"/>
      <c r="D65" s="189" t="n"/>
      <c r="E65" s="190" t="n"/>
      <c r="F65" s="234" t="n"/>
      <c r="G65" s="85" t="n"/>
      <c r="H65" s="85" t="n"/>
      <c r="I65" s="85" t="n"/>
      <c r="J65" s="85" t="n"/>
    </row>
    <row outlineLevel="0" r="66">
      <c r="A66" s="87" t="n"/>
      <c r="B66" s="188" t="n"/>
      <c r="C66" s="189" t="n"/>
      <c r="D66" s="189" t="n"/>
      <c r="E66" s="190" t="s">
        <v>165</v>
      </c>
      <c r="F66" s="235" t="e">
        <f aca="false" ca="false" dt2D="false" dtr="false" t="normal">SUM(#REF!)+#REF!+#REF!+#REF!+#REF!+#REF!+#REF!+#REF!+#REF!+#REF!+#REF!</f>
        <v>#REF!</v>
      </c>
      <c r="G66" s="85" t="n"/>
      <c r="H66" s="85" t="n"/>
      <c r="I66" s="85" t="n"/>
      <c r="J66" s="85" t="n"/>
    </row>
    <row outlineLevel="0" r="67">
      <c r="A67" s="236" t="n"/>
      <c r="B67" s="192" t="n"/>
      <c r="C67" s="85" t="n"/>
      <c r="D67" s="85" t="n"/>
      <c r="E67" s="85" t="n"/>
      <c r="F67" s="237" t="n"/>
      <c r="G67" s="85" t="n"/>
      <c r="H67" s="85" t="n"/>
      <c r="I67" s="85" t="n"/>
      <c r="J67" s="85" t="n"/>
    </row>
    <row outlineLevel="0" r="68">
      <c r="A68" s="236" t="n"/>
      <c r="B68" s="192" t="n"/>
      <c r="C68" s="85" t="n"/>
      <c r="D68" s="85" t="n"/>
      <c r="E68" s="85" t="n"/>
      <c r="F68" s="237" t="n"/>
      <c r="G68" s="85" t="n"/>
      <c r="H68" s="85" t="n"/>
      <c r="I68" s="85" t="n"/>
      <c r="J68" s="85" t="n"/>
    </row>
    <row outlineLevel="0" r="69">
      <c r="A69" s="236" t="n"/>
      <c r="B69" s="192" t="n"/>
      <c r="C69" s="85" t="n"/>
      <c r="D69" s="85" t="n"/>
      <c r="E69" s="85" t="n"/>
      <c r="F69" s="237" t="n"/>
      <c r="G69" s="85" t="n"/>
      <c r="H69" s="85" t="n"/>
      <c r="I69" s="85" t="n"/>
      <c r="J69" s="85" t="n"/>
    </row>
    <row outlineLevel="0" r="70">
      <c r="A70" s="236" t="n"/>
      <c r="B70" s="192" t="n"/>
      <c r="C70" s="85" t="n"/>
      <c r="D70" s="85" t="n"/>
      <c r="E70" s="85" t="n"/>
      <c r="F70" s="237" t="n"/>
      <c r="G70" s="85" t="n"/>
      <c r="H70" s="85" t="n"/>
      <c r="I70" s="85" t="n"/>
      <c r="J70" s="85" t="n"/>
    </row>
    <row outlineLevel="0" r="71">
      <c r="A71" s="236" t="n"/>
      <c r="B71" s="192" t="n"/>
      <c r="C71" s="85" t="n"/>
      <c r="D71" s="85" t="n"/>
      <c r="E71" s="85" t="n"/>
      <c r="F71" s="237" t="n"/>
      <c r="G71" s="85" t="n"/>
      <c r="H71" s="85" t="n"/>
      <c r="I71" s="85" t="n"/>
      <c r="J71" s="85" t="n"/>
    </row>
    <row outlineLevel="0" r="72">
      <c r="A72" s="236" t="n"/>
      <c r="B72" s="192" t="n"/>
      <c r="C72" s="85" t="n"/>
      <c r="D72" s="85" t="n"/>
      <c r="E72" s="85" t="n"/>
      <c r="F72" s="237" t="n"/>
      <c r="G72" s="85" t="n"/>
      <c r="H72" s="85" t="n"/>
      <c r="I72" s="85" t="n"/>
      <c r="J72" s="85" t="n"/>
    </row>
    <row outlineLevel="0" r="73">
      <c r="A73" s="236" t="n"/>
      <c r="B73" s="192" t="n"/>
      <c r="C73" s="85" t="n"/>
      <c r="D73" s="85" t="n"/>
      <c r="E73" s="85" t="n"/>
      <c r="F73" s="237" t="n"/>
      <c r="G73" s="85" t="n"/>
      <c r="H73" s="85" t="n"/>
      <c r="I73" s="85" t="n"/>
      <c r="J73" s="85" t="n"/>
    </row>
    <row outlineLevel="0" r="74">
      <c r="A74" s="236" t="n"/>
      <c r="B74" s="192" t="n"/>
      <c r="C74" s="85" t="n"/>
      <c r="D74" s="85" t="n"/>
      <c r="E74" s="85" t="n"/>
      <c r="F74" s="237" t="n"/>
      <c r="G74" s="85" t="n"/>
      <c r="H74" s="85" t="n"/>
      <c r="I74" s="85" t="n"/>
      <c r="J74" s="85" t="n"/>
    </row>
    <row outlineLevel="0" r="75">
      <c r="A75" s="236" t="n"/>
      <c r="B75" s="192" t="n"/>
      <c r="C75" s="85" t="n"/>
      <c r="D75" s="85" t="n"/>
      <c r="E75" s="85" t="n"/>
      <c r="F75" s="237" t="n"/>
      <c r="G75" s="85" t="n"/>
      <c r="H75" s="85" t="n"/>
      <c r="I75" s="85" t="n"/>
      <c r="J75" s="85" t="n"/>
    </row>
    <row outlineLevel="0" r="76">
      <c r="A76" s="236" t="n"/>
      <c r="B76" s="192" t="n"/>
      <c r="C76" s="85" t="n"/>
      <c r="D76" s="85" t="n"/>
      <c r="E76" s="85" t="n"/>
      <c r="F76" s="237" t="n"/>
      <c r="G76" s="85" t="n"/>
      <c r="H76" s="85" t="n"/>
      <c r="I76" s="85" t="n"/>
      <c r="J76" s="85" t="n"/>
    </row>
    <row outlineLevel="0" r="77">
      <c r="A77" s="236" t="n"/>
      <c r="B77" s="192" t="n"/>
      <c r="C77" s="85" t="n"/>
      <c r="D77" s="85" t="n"/>
      <c r="E77" s="85" t="n"/>
      <c r="F77" s="237" t="n"/>
      <c r="G77" s="85" t="n"/>
      <c r="H77" s="85" t="n"/>
      <c r="I77" s="85" t="n"/>
      <c r="J77" s="85" t="n"/>
    </row>
    <row outlineLevel="0" r="78">
      <c r="A78" s="236" t="n"/>
      <c r="B78" s="192" t="n"/>
      <c r="C78" s="85" t="n"/>
      <c r="D78" s="85" t="n"/>
      <c r="E78" s="85" t="n"/>
      <c r="F78" s="237" t="n"/>
      <c r="G78" s="85" t="n"/>
      <c r="H78" s="85" t="n"/>
      <c r="I78" s="85" t="n"/>
      <c r="J78" s="85" t="n"/>
    </row>
    <row outlineLevel="0" r="79">
      <c r="A79" s="236" t="n"/>
      <c r="B79" s="192" t="n"/>
      <c r="C79" s="85" t="n"/>
      <c r="D79" s="85" t="n"/>
      <c r="E79" s="85" t="n"/>
      <c r="F79" s="237" t="n"/>
      <c r="G79" s="85" t="n"/>
      <c r="H79" s="85" t="n"/>
      <c r="I79" s="85" t="n"/>
      <c r="J79" s="85" t="n"/>
    </row>
    <row outlineLevel="0" r="80">
      <c r="A80" s="236" t="n"/>
      <c r="B80" s="192" t="n"/>
      <c r="C80" s="85" t="n"/>
      <c r="D80" s="85" t="n"/>
      <c r="E80" s="85" t="n"/>
      <c r="F80" s="237" t="n"/>
      <c r="G80" s="85" t="n"/>
      <c r="H80" s="85" t="n"/>
      <c r="I80" s="85" t="n"/>
      <c r="J80" s="85" t="n"/>
    </row>
    <row outlineLevel="0" r="81">
      <c r="A81" s="236" t="n"/>
      <c r="B81" s="192" t="n"/>
      <c r="C81" s="85" t="n"/>
      <c r="D81" s="85" t="n"/>
      <c r="E81" s="85" t="n"/>
      <c r="F81" s="237" t="n"/>
      <c r="G81" s="85" t="n"/>
      <c r="H81" s="85" t="n"/>
      <c r="I81" s="85" t="n"/>
      <c r="J81" s="85" t="n"/>
    </row>
    <row outlineLevel="0" r="82">
      <c r="A82" s="236" t="n"/>
      <c r="B82" s="192" t="n"/>
      <c r="C82" s="85" t="n"/>
      <c r="D82" s="85" t="n"/>
      <c r="E82" s="85" t="n"/>
      <c r="F82" s="237" t="n"/>
      <c r="G82" s="85" t="n"/>
      <c r="H82" s="85" t="n"/>
      <c r="I82" s="85" t="n"/>
      <c r="J82" s="85" t="n"/>
    </row>
    <row outlineLevel="0" r="83">
      <c r="A83" s="236" t="n"/>
      <c r="B83" s="192" t="n"/>
      <c r="C83" s="85" t="n"/>
      <c r="D83" s="85" t="n"/>
      <c r="E83" s="85" t="n"/>
      <c r="F83" s="237" t="n"/>
      <c r="G83" s="85" t="n"/>
      <c r="H83" s="85" t="n"/>
      <c r="I83" s="85" t="n"/>
      <c r="J83" s="85" t="n"/>
    </row>
    <row outlineLevel="0" r="84">
      <c r="A84" s="236" t="n"/>
      <c r="B84" s="192" t="n"/>
      <c r="C84" s="85" t="n"/>
      <c r="D84" s="85" t="n"/>
      <c r="E84" s="85" t="n"/>
      <c r="F84" s="237" t="n"/>
      <c r="G84" s="85" t="n"/>
      <c r="H84" s="85" t="n"/>
      <c r="I84" s="85" t="n"/>
      <c r="J84" s="85" t="n"/>
    </row>
    <row outlineLevel="0" r="85">
      <c r="A85" s="236" t="n"/>
      <c r="B85" s="192" t="n"/>
      <c r="C85" s="85" t="n"/>
      <c r="D85" s="85" t="n"/>
      <c r="E85" s="85" t="n"/>
      <c r="F85" s="237" t="n"/>
      <c r="G85" s="85" t="n"/>
      <c r="H85" s="85" t="n"/>
      <c r="I85" s="85" t="n"/>
      <c r="J85" s="85" t="n"/>
    </row>
    <row outlineLevel="0" r="86">
      <c r="A86" s="236" t="n"/>
      <c r="B86" s="192" t="n"/>
      <c r="C86" s="85" t="n"/>
      <c r="D86" s="85" t="n"/>
      <c r="E86" s="85" t="n"/>
      <c r="F86" s="237" t="n"/>
      <c r="G86" s="85" t="n"/>
      <c r="H86" s="85" t="n"/>
      <c r="I86" s="85" t="n"/>
      <c r="J86" s="85" t="n"/>
    </row>
    <row outlineLevel="0" r="87">
      <c r="A87" s="236" t="n"/>
      <c r="B87" s="192" t="n"/>
      <c r="C87" s="85" t="n"/>
      <c r="D87" s="85" t="n"/>
      <c r="E87" s="85" t="n"/>
      <c r="F87" s="237" t="n"/>
      <c r="G87" s="85" t="n"/>
      <c r="H87" s="85" t="n"/>
      <c r="I87" s="85" t="n"/>
      <c r="J87" s="85" t="n"/>
    </row>
    <row outlineLevel="0" r="88">
      <c r="A88" s="236" t="n"/>
      <c r="B88" s="192" t="n"/>
      <c r="C88" s="85" t="n"/>
      <c r="D88" s="85" t="n"/>
      <c r="E88" s="85" t="n"/>
      <c r="F88" s="237" t="n"/>
      <c r="G88" s="85" t="n"/>
      <c r="H88" s="85" t="n"/>
      <c r="I88" s="85" t="n"/>
      <c r="J88" s="85" t="n"/>
    </row>
    <row outlineLevel="0" r="89">
      <c r="A89" s="236" t="n"/>
      <c r="B89" s="192" t="n"/>
      <c r="C89" s="85" t="n"/>
      <c r="D89" s="85" t="n"/>
      <c r="E89" s="85" t="n"/>
      <c r="F89" s="237" t="n"/>
      <c r="G89" s="85" t="n"/>
      <c r="H89" s="85" t="n"/>
      <c r="I89" s="85" t="n"/>
      <c r="J89" s="85" t="n"/>
    </row>
    <row outlineLevel="0" r="90">
      <c r="A90" s="236" t="n"/>
      <c r="B90" s="192" t="n"/>
      <c r="C90" s="85" t="n"/>
      <c r="D90" s="85" t="n"/>
      <c r="E90" s="85" t="n"/>
      <c r="F90" s="237" t="n"/>
      <c r="G90" s="85" t="n"/>
      <c r="H90" s="85" t="n"/>
      <c r="I90" s="85" t="n"/>
      <c r="J90" s="85" t="n"/>
    </row>
    <row outlineLevel="0" r="91">
      <c r="A91" s="236" t="n"/>
      <c r="B91" s="192" t="n"/>
      <c r="C91" s="85" t="n"/>
      <c r="D91" s="85" t="n"/>
      <c r="E91" s="85" t="n"/>
      <c r="F91" s="237" t="n"/>
      <c r="G91" s="85" t="n"/>
      <c r="H91" s="85" t="n"/>
      <c r="I91" s="85" t="n"/>
      <c r="J91" s="85" t="n"/>
    </row>
    <row outlineLevel="0" r="92">
      <c r="A92" s="236" t="n"/>
      <c r="B92" s="192" t="n"/>
      <c r="C92" s="85" t="n"/>
      <c r="D92" s="85" t="n"/>
      <c r="E92" s="85" t="n"/>
      <c r="F92" s="237" t="n"/>
      <c r="G92" s="85" t="n"/>
      <c r="H92" s="85" t="n"/>
      <c r="I92" s="85" t="n"/>
      <c r="J92" s="85" t="n"/>
    </row>
  </sheetData>
  <mergeCells count="13">
    <mergeCell ref="B62:E62"/>
    <mergeCell ref="B27:E27"/>
    <mergeCell ref="D26:E26"/>
    <mergeCell ref="B25:E25"/>
    <mergeCell ref="C21:D21"/>
    <mergeCell ref="C20:D20"/>
    <mergeCell ref="C19:D19"/>
    <mergeCell ref="B18:F18"/>
    <mergeCell ref="B16:F16"/>
    <mergeCell ref="B13:F13"/>
    <mergeCell ref="B4:E4"/>
    <mergeCell ref="A3:E3"/>
    <mergeCell ref="A1:F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0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4.65631877133926"/>
    <col customWidth="true" max="2" min="2" outlineLevel="0" width="46.0310382726644"/>
    <col customWidth="true" max="3" min="3" outlineLevel="0" width="13.4368075499544"/>
    <col customWidth="true" max="4" min="4" outlineLevel="0" width="47.893566051866"/>
    <col customWidth="true" max="5" min="5" outlineLevel="0" width="18.3592023949871"/>
  </cols>
  <sheetData>
    <row outlineLevel="0" r="1">
      <c r="A1" s="84" t="s">
        <v>166</v>
      </c>
      <c r="B1" s="84" t="s"/>
      <c r="C1" s="84" t="s"/>
      <c r="D1" s="84" t="s"/>
      <c r="E1" s="84" t="s"/>
      <c r="F1" s="84" t="s"/>
      <c r="G1" s="85" t="n"/>
      <c r="H1" s="85" t="n"/>
      <c r="I1" s="85" t="n"/>
      <c r="J1" s="85" t="n"/>
      <c r="K1" s="85" t="n"/>
      <c r="L1" s="85" t="n"/>
    </row>
    <row outlineLevel="0" r="2">
      <c r="A2" s="84" t="s"/>
      <c r="B2" s="84" t="s"/>
      <c r="C2" s="84" t="s"/>
      <c r="D2" s="84" t="s"/>
      <c r="E2" s="84" t="s"/>
      <c r="F2" s="84" t="s"/>
      <c r="G2" s="85" t="n"/>
      <c r="H2" s="85" t="n"/>
      <c r="I2" s="85" t="n"/>
      <c r="J2" s="85" t="n"/>
      <c r="K2" s="85" t="n"/>
      <c r="L2" s="85" t="n"/>
    </row>
    <row outlineLevel="0" r="3">
      <c r="A3" s="182" t="s">
        <v>156</v>
      </c>
      <c r="B3" s="182" t="s"/>
      <c r="C3" s="182" t="s"/>
      <c r="D3" s="182" t="s"/>
      <c r="E3" s="182" t="s"/>
      <c r="F3" s="183" t="n"/>
      <c r="G3" s="85" t="n"/>
      <c r="H3" s="85" t="n"/>
      <c r="I3" s="85" t="n"/>
      <c r="J3" s="85" t="n"/>
      <c r="K3" s="85" t="n"/>
      <c r="L3" s="85" t="n"/>
    </row>
    <row outlineLevel="0" r="4">
      <c r="A4" s="90" t="s">
        <v>106</v>
      </c>
      <c r="B4" s="136" t="s">
        <v>158</v>
      </c>
      <c r="C4" s="137" t="s"/>
      <c r="D4" s="137" t="s"/>
      <c r="E4" s="138" t="s"/>
      <c r="F4" s="238" t="e">
        <f aca="false" ca="false" dt2D="false" dtr="false" t="normal">F5+F6+F7+F8</f>
        <v>#REF!</v>
      </c>
      <c r="G4" s="85" t="n"/>
      <c r="H4" s="85" t="n"/>
      <c r="I4" s="85" t="n"/>
      <c r="J4" s="85" t="n"/>
      <c r="K4" s="85" t="n"/>
      <c r="L4" s="85" t="n"/>
    </row>
    <row outlineLevel="0" r="5">
      <c r="A5" s="90" t="s">
        <v>116</v>
      </c>
      <c r="B5" s="220" t="s">
        <v>160</v>
      </c>
      <c r="C5" s="221" t="s"/>
      <c r="D5" s="221" t="s"/>
      <c r="E5" s="221" t="s"/>
      <c r="F5" s="238" t="e">
        <f aca="false" ca="false" dt2D="false" dtr="false" t="normal">F6+F7+F8+F9+F10+F11+F12+F13+F14+F15+F16+F17+F18+F19+F20+F21+F22</f>
        <v>#REF!</v>
      </c>
      <c r="G5" s="85" t="n"/>
      <c r="H5" s="85" t="n"/>
      <c r="I5" s="85" t="n"/>
      <c r="J5" s="85" t="n"/>
      <c r="K5" s="85" t="n"/>
      <c r="L5" s="85" t="n"/>
    </row>
    <row outlineLevel="0" r="6">
      <c r="A6" s="90" t="n"/>
      <c r="B6" s="136" t="n"/>
      <c r="C6" s="222" t="n">
        <v>2023</v>
      </c>
      <c r="D6" s="223" t="s">
        <v>172</v>
      </c>
      <c r="E6" s="224" t="s"/>
      <c r="F6" s="239" t="s">
        <v>183</v>
      </c>
      <c r="G6" s="189" t="n"/>
      <c r="H6" s="189" t="n"/>
      <c r="I6" s="189" t="n"/>
      <c r="J6" s="189" t="n"/>
      <c r="K6" s="189" t="n"/>
      <c r="L6" s="189" t="n"/>
    </row>
    <row outlineLevel="0" r="7">
      <c r="A7" s="90" t="s">
        <v>121</v>
      </c>
      <c r="B7" s="220" t="s">
        <v>162</v>
      </c>
      <c r="C7" s="221" t="s"/>
      <c r="D7" s="221" t="s"/>
      <c r="E7" s="221" t="s"/>
      <c r="F7" s="238" t="n">
        <f aca="false" ca="false" dt2D="false" dtr="false" t="normal">F8+F9+F10+F11+F12+F13+F14</f>
        <v>1507306</v>
      </c>
      <c r="G7" s="85" t="n"/>
      <c r="H7" s="85" t="n"/>
      <c r="I7" s="85" t="n"/>
      <c r="J7" s="85" t="n"/>
      <c r="K7" s="85" t="n"/>
      <c r="L7" s="85" t="n"/>
    </row>
    <row outlineLevel="0" r="8">
      <c r="A8" s="87" t="n"/>
      <c r="B8" s="173" t="s">
        <v>184</v>
      </c>
      <c r="C8" s="133" t="s">
        <v>185</v>
      </c>
      <c r="D8" s="225" t="s">
        <v>127</v>
      </c>
      <c r="E8" s="225" t="s">
        <v>186</v>
      </c>
      <c r="F8" s="240" t="s">
        <v>187</v>
      </c>
      <c r="G8" s="189" t="n"/>
      <c r="H8" s="189" t="n"/>
      <c r="I8" s="189" t="n"/>
      <c r="J8" s="189" t="n"/>
      <c r="K8" s="189" t="n"/>
      <c r="L8" s="189" t="n"/>
    </row>
    <row outlineLevel="0" r="9">
      <c r="A9" s="87" t="n"/>
      <c r="B9" s="173" t="s">
        <v>188</v>
      </c>
      <c r="C9" s="133" t="s">
        <v>185</v>
      </c>
      <c r="D9" s="225" t="s">
        <v>127</v>
      </c>
      <c r="E9" s="225" t="s">
        <v>186</v>
      </c>
      <c r="F9" s="240" t="s">
        <v>187</v>
      </c>
      <c r="G9" s="189" t="n"/>
      <c r="H9" s="189" t="n"/>
      <c r="I9" s="189" t="n"/>
      <c r="J9" s="189" t="n"/>
      <c r="K9" s="189" t="n"/>
      <c r="L9" s="189" t="n"/>
    </row>
    <row outlineLevel="0" r="10">
      <c r="A10" s="87" t="n"/>
      <c r="B10" s="173" t="n"/>
      <c r="C10" s="133" t="n"/>
      <c r="D10" s="226" t="n"/>
      <c r="E10" s="227" t="n"/>
      <c r="F10" s="241" t="n"/>
      <c r="G10" s="189" t="n"/>
      <c r="H10" s="189" t="n"/>
      <c r="I10" s="189" t="n"/>
      <c r="J10" s="189" t="n"/>
      <c r="K10" s="189" t="n"/>
      <c r="L10" s="189" t="n"/>
    </row>
    <row outlineLevel="0" r="11">
      <c r="A11" s="87" t="n"/>
      <c r="B11" s="173" t="s">
        <v>189</v>
      </c>
      <c r="C11" s="133" t="s">
        <v>185</v>
      </c>
      <c r="D11" s="228" t="s">
        <v>190</v>
      </c>
      <c r="E11" s="228" t="s">
        <v>191</v>
      </c>
      <c r="F11" s="242" t="s">
        <v>192</v>
      </c>
      <c r="G11" s="189" t="n"/>
      <c r="H11" s="189" t="n"/>
      <c r="I11" s="189" t="n"/>
      <c r="J11" s="189" t="n"/>
      <c r="K11" s="189" t="n"/>
      <c r="L11" s="189" t="n"/>
    </row>
    <row outlineLevel="0" r="12">
      <c r="A12" s="87" t="n"/>
      <c r="B12" s="173" t="n"/>
      <c r="C12" s="133" t="s">
        <v>193</v>
      </c>
      <c r="D12" s="228" t="s">
        <v>190</v>
      </c>
      <c r="E12" s="228" t="s">
        <v>191</v>
      </c>
      <c r="F12" s="243" t="s">
        <v>194</v>
      </c>
      <c r="G12" s="189" t="n"/>
      <c r="H12" s="189" t="n"/>
      <c r="I12" s="189" t="n"/>
      <c r="J12" s="189" t="n"/>
      <c r="K12" s="189" t="n"/>
      <c r="L12" s="189" t="n"/>
    </row>
    <row outlineLevel="0" r="13">
      <c r="A13" s="87" t="n"/>
      <c r="B13" s="173" t="n"/>
      <c r="C13" s="228" t="s">
        <v>171</v>
      </c>
      <c r="D13" s="228" t="s">
        <v>172</v>
      </c>
      <c r="E13" s="228" t="s">
        <v>191</v>
      </c>
      <c r="F13" s="244" t="n">
        <v>102500</v>
      </c>
      <c r="G13" s="189" t="n"/>
      <c r="H13" s="189" t="n"/>
      <c r="I13" s="189" t="n"/>
      <c r="J13" s="189" t="n"/>
      <c r="K13" s="189" t="n"/>
      <c r="L13" s="189" t="n"/>
    </row>
    <row outlineLevel="0" r="14">
      <c r="A14" s="87" t="n"/>
      <c r="B14" s="173" t="n"/>
      <c r="C14" s="228" t="n"/>
      <c r="D14" s="228" t="n"/>
      <c r="E14" s="228" t="n"/>
      <c r="F14" s="243" t="n"/>
      <c r="G14" s="189" t="n"/>
      <c r="H14" s="189" t="n"/>
      <c r="I14" s="189" t="n"/>
      <c r="J14" s="189" t="n"/>
      <c r="K14" s="189" t="n"/>
      <c r="L14" s="189" t="n"/>
    </row>
    <row outlineLevel="0" r="15">
      <c r="A15" s="87" t="n"/>
      <c r="B15" s="188" t="n"/>
      <c r="C15" s="189" t="n"/>
      <c r="D15" s="189" t="n"/>
      <c r="E15" s="190" t="n"/>
      <c r="F15" s="191" t="n"/>
      <c r="G15" s="192" t="n"/>
      <c r="H15" s="85" t="n"/>
      <c r="I15" s="85" t="n"/>
      <c r="J15" s="85" t="n"/>
      <c r="K15" s="85" t="n"/>
      <c r="L15" s="85" t="n"/>
    </row>
    <row outlineLevel="0" r="16">
      <c r="A16" s="87" t="n"/>
      <c r="B16" s="188" t="n"/>
      <c r="C16" s="189" t="n"/>
      <c r="D16" s="189" t="n"/>
      <c r="E16" s="190" t="s">
        <v>165</v>
      </c>
      <c r="F16" s="191" t="e">
        <f aca="false" ca="false" dt2D="false" dtr="false" t="normal">#REF!+#REF!+F7</f>
        <v>#REF!</v>
      </c>
      <c r="G16" s="192" t="n"/>
      <c r="H16" s="85" t="n"/>
      <c r="I16" s="85" t="n"/>
      <c r="J16" s="85" t="n"/>
      <c r="K16" s="85" t="n"/>
      <c r="L16" s="85" t="n"/>
    </row>
  </sheetData>
  <mergeCells count="6">
    <mergeCell ref="B7:E7"/>
    <mergeCell ref="D6:E6"/>
    <mergeCell ref="B5:E5"/>
    <mergeCell ref="B4:E4"/>
    <mergeCell ref="A3:E3"/>
    <mergeCell ref="A1:F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MyOffice-CoreFramework-Linux/32-1208.815.9166.836.1@c028b4579ab889516ede6e689f46f6dad43bf900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2025-04-07T14:44:45Z</dcterms:modified>
</cp:coreProperties>
</file>