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январь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январь!$A$1:$G$12</definedName>
  </definedNames>
  <calcPr calcId="124519" iterate="1"/>
</workbook>
</file>

<file path=xl/calcChain.xml><?xml version="1.0" encoding="utf-8"?>
<calcChain xmlns="http://schemas.openxmlformats.org/spreadsheetml/2006/main">
  <c r="B7" i="16"/>
  <c r="B9" s="1"/>
  <c r="D7"/>
  <c r="D9" s="1"/>
  <c r="D8"/>
  <c r="C8"/>
  <c r="P8"/>
  <c r="N11"/>
  <c r="P7" l="1"/>
  <c r="L11"/>
  <c r="B8" l="1"/>
  <c r="G7"/>
  <c r="G8" l="1"/>
  <c r="G9"/>
  <c r="K9"/>
  <c r="I9"/>
  <c r="J9" l="1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E7" s="1"/>
  <c r="M11"/>
  <c r="P11" s="1"/>
  <c r="F7" l="1"/>
  <c r="E9"/>
  <c r="C9"/>
  <c r="F8"/>
  <c r="F9" l="1"/>
</calcChain>
</file>

<file path=xl/sharedStrings.xml><?xml version="1.0" encoding="utf-8"?>
<sst xmlns="http://schemas.openxmlformats.org/spreadsheetml/2006/main" count="219" uniqueCount="51">
  <si>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</si>
  <si>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</si>
  <si>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</si>
  <si>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</si>
  <si>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</si>
  <si>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</si>
  <si>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</si>
  <si>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</si>
  <si>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</si>
  <si>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</si>
  <si>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</si>
  <si>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</si>
  <si>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</si>
  <si>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</si>
  <si>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</si>
  <si>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</si>
  <si>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</si>
  <si>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</si>
  <si>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</si>
  <si>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</si>
  <si>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</si>
  <si>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</si>
  <si>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</si>
  <si>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</si>
  <si>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</si>
  <si>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</si>
  <si>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</si>
  <si>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</si>
  <si>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</si>
  <si>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</si>
  <si>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</si>
  <si>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</si>
  <si>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</si>
  <si>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</si>
  <si>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</si>
  <si>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</si>
  <si>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</si>
  <si>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</si>
  <si>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</si>
  <si>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</si>
  <si>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</si>
  <si>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</si>
  <si>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</si>
  <si>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</si>
  <si>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</si>
  <si>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Приложение 3</t>
  </si>
  <si>
    <t>Бюджетные ассигнования на 2024 год</t>
  </si>
  <si>
    <t>по источникам финансирования за январь 2025 года</t>
  </si>
  <si>
    <t>Бюджетные ассигнования на 2025 год</t>
  </si>
  <si>
    <t>Кассовый план</t>
  </si>
  <si>
    <t>к КП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</si>
</sst>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7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20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0" fillId="0" borderId="0"/>
    <xf numFmtId="0" fontId="18" fillId="0" borderId="0"/>
    <xf numFmtId="0" fontId="34" fillId="0" borderId="0"/>
    <xf numFmtId="0" fontId="4" fillId="0" borderId="0"/>
    <xf numFmtId="0" fontId="20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</cellStyleXfs>
  <cellXfs count="10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0" fontId="27" fillId="0" borderId="0" xfId="0" applyFont="1"/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5" fontId="0" fillId="0" borderId="1" xfId="0" applyNumberFormat="1" applyBorder="1"/>
    <xf numFmtId="4" fontId="3" fillId="0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/>
    </xf>
    <xf numFmtId="3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4" fontId="34" fillId="3" borderId="13" xfId="608" applyNumberFormat="1" applyFill="1" applyBorder="1" applyProtection="1">
      <protection hidden="1"/>
    </xf>
    <xf numFmtId="4" fontId="34" fillId="4" borderId="13" xfId="554" applyNumberFormat="1" applyFill="1" applyBorder="1" applyProtection="1">
      <protection hidden="1"/>
    </xf>
    <xf numFmtId="166" fontId="34" fillId="4" borderId="0" xfId="55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6" fillId="2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166" fontId="34" fillId="5" borderId="0" xfId="555" applyNumberFormat="1" applyFont="1" applyFill="1" applyAlignment="1" applyProtection="1">
      <protection hidden="1"/>
    </xf>
    <xf numFmtId="166" fontId="34" fillId="4" borderId="0" xfId="668" applyNumberFormat="1" applyFont="1" applyFill="1" applyAlignment="1" applyProtection="1">
      <protection hidden="1"/>
    </xf>
    <xf numFmtId="166" fontId="34" fillId="5" borderId="0" xfId="669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70">
    <cellStyle name="Обычный" xfId="0" builtinId="0"/>
    <cellStyle name="Обычный 10" xfId="389"/>
    <cellStyle name="Обычный 10 2" xfId="482"/>
    <cellStyle name="Обычный 10 3" xfId="569"/>
    <cellStyle name="Обычный 10 4" xfId="547"/>
    <cellStyle name="Обычный 10 5" xfId="559"/>
    <cellStyle name="Обычный 100" xfId="555"/>
    <cellStyle name="Обычный 101" xfId="668"/>
    <cellStyle name="Обычный 102" xfId="669"/>
    <cellStyle name="Обычный 11" xfId="390"/>
    <cellStyle name="Обычный 11 2" xfId="483"/>
    <cellStyle name="Обычный 11 3" xfId="570"/>
    <cellStyle name="Обычный 11 4" xfId="546"/>
    <cellStyle name="Обычный 11 5" xfId="560"/>
    <cellStyle name="Обычный 12" xfId="391"/>
    <cellStyle name="Обычный 12 2" xfId="484"/>
    <cellStyle name="Обычный 12 3" xfId="571"/>
    <cellStyle name="Обычный 12 4" xfId="545"/>
    <cellStyle name="Обычный 12 5" xfId="561"/>
    <cellStyle name="Обычный 13" xfId="392"/>
    <cellStyle name="Обычный 13 2" xfId="485"/>
    <cellStyle name="Обычный 13 3" xfId="572"/>
    <cellStyle name="Обычный 13 4" xfId="544"/>
    <cellStyle name="Обычный 13 5" xfId="562"/>
    <cellStyle name="Обычный 14" xfId="393"/>
    <cellStyle name="Обычный 14 2" xfId="486"/>
    <cellStyle name="Обычный 14 3" xfId="573"/>
    <cellStyle name="Обычный 14 4" xfId="543"/>
    <cellStyle name="Обычный 14 5" xfId="617"/>
    <cellStyle name="Обычный 15" xfId="394"/>
    <cellStyle name="Обычный 15 2" xfId="487"/>
    <cellStyle name="Обычный 15 3" xfId="574"/>
    <cellStyle name="Обычный 15 4" xfId="542"/>
    <cellStyle name="Обычный 15 5" xfId="618"/>
    <cellStyle name="Обычный 16" xfId="395"/>
    <cellStyle name="Обычный 16 2" xfId="488"/>
    <cellStyle name="Обычный 16 3" xfId="575"/>
    <cellStyle name="Обычный 16 4" xfId="541"/>
    <cellStyle name="Обычный 16 5" xfId="619"/>
    <cellStyle name="Обычный 17" xfId="401"/>
    <cellStyle name="Обычный 18" xfId="402"/>
    <cellStyle name="Обычный 19" xfId="403"/>
    <cellStyle name="Обычный 19 2" xfId="489"/>
    <cellStyle name="Обычный 19 3" xfId="578"/>
    <cellStyle name="Обычный 19 4" xfId="538"/>
    <cellStyle name="Обычный 19 5" xfId="56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8 4" xfId="475"/>
    <cellStyle name="Обычный 2 158 5" xfId="549"/>
    <cellStyle name="Обычный 2 158 6" xfId="552"/>
    <cellStyle name="Обычный 2 158 7" xfId="550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89 2" xfId="478"/>
    <cellStyle name="Обычный 2 189 3" xfId="557"/>
    <cellStyle name="Обычный 2 189 4" xfId="553"/>
    <cellStyle name="Обычный 2 189 5" xfId="556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03 2" xfId="481"/>
    <cellStyle name="Обычный 2 203 3" xfId="568"/>
    <cellStyle name="Обычный 2 203 4" xfId="548"/>
    <cellStyle name="Обычный 2 203 5" xfId="558"/>
    <cellStyle name="Обычный 2 204" xfId="511"/>
    <cellStyle name="Обычный 2 205" xfId="51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1 2" xfId="490"/>
    <cellStyle name="Обычный 21 3" xfId="579"/>
    <cellStyle name="Обычный 21 4" xfId="537"/>
    <cellStyle name="Обычный 21 5" xfId="564"/>
    <cellStyle name="Обычный 22" xfId="405"/>
    <cellStyle name="Обычный 22 2" xfId="491"/>
    <cellStyle name="Обычный 22 3" xfId="580"/>
    <cellStyle name="Обычный 22 4" xfId="536"/>
    <cellStyle name="Обычный 22 5" xfId="620"/>
    <cellStyle name="Обычный 23" xfId="406"/>
    <cellStyle name="Обычный 23 2" xfId="492"/>
    <cellStyle name="Обычный 23 3" xfId="581"/>
    <cellStyle name="Обычный 23 4" xfId="535"/>
    <cellStyle name="Обычный 23 5" xfId="621"/>
    <cellStyle name="Обычный 24" xfId="407"/>
    <cellStyle name="Обычный 24 2" xfId="493"/>
    <cellStyle name="Обычный 24 3" xfId="582"/>
    <cellStyle name="Обычный 24 4" xfId="534"/>
    <cellStyle name="Обычный 24 5" xfId="622"/>
    <cellStyle name="Обычный 25" xfId="408"/>
    <cellStyle name="Обычный 25 2" xfId="494"/>
    <cellStyle name="Обычный 25 3" xfId="583"/>
    <cellStyle name="Обычный 25 4" xfId="533"/>
    <cellStyle name="Обычный 25 5" xfId="623"/>
    <cellStyle name="Обычный 26" xfId="409"/>
    <cellStyle name="Обычный 26 2" xfId="495"/>
    <cellStyle name="Обычный 26 3" xfId="584"/>
    <cellStyle name="Обычный 26 4" xfId="532"/>
    <cellStyle name="Обычный 26 5" xfId="624"/>
    <cellStyle name="Обычный 27" xfId="410"/>
    <cellStyle name="Обычный 27 2" xfId="496"/>
    <cellStyle name="Обычный 27 3" xfId="585"/>
    <cellStyle name="Обычный 27 4" xfId="531"/>
    <cellStyle name="Обычный 27 5" xfId="625"/>
    <cellStyle name="Обычный 28" xfId="411"/>
    <cellStyle name="Обычный 28 2" xfId="497"/>
    <cellStyle name="Обычный 28 3" xfId="586"/>
    <cellStyle name="Обычный 28 4" xfId="530"/>
    <cellStyle name="Обычный 28 5" xfId="626"/>
    <cellStyle name="Обычный 29" xfId="412"/>
    <cellStyle name="Обычный 29 2" xfId="498"/>
    <cellStyle name="Обычный 29 3" xfId="587"/>
    <cellStyle name="Обычный 29 4" xfId="529"/>
    <cellStyle name="Обычный 29 5" xfId="627"/>
    <cellStyle name="Обычный 3" xfId="364"/>
    <cellStyle name="Обычный 3 2" xfId="365"/>
    <cellStyle name="Обычный 30" xfId="413"/>
    <cellStyle name="Обычный 30 2" xfId="499"/>
    <cellStyle name="Обычный 30 3" xfId="588"/>
    <cellStyle name="Обычный 30 4" xfId="528"/>
    <cellStyle name="Обычный 30 5" xfId="628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5 2" xfId="500"/>
    <cellStyle name="Обычный 35 3" xfId="589"/>
    <cellStyle name="Обычный 35 4" xfId="527"/>
    <cellStyle name="Обычный 35 5" xfId="629"/>
    <cellStyle name="Обычный 36" xfId="415"/>
    <cellStyle name="Обычный 36 2" xfId="501"/>
    <cellStyle name="Обычный 36 3" xfId="590"/>
    <cellStyle name="Обычный 36 4" xfId="526"/>
    <cellStyle name="Обычный 36 5" xfId="565"/>
    <cellStyle name="Обычный 37" xfId="416"/>
    <cellStyle name="Обычный 37 2" xfId="502"/>
    <cellStyle name="Обычный 37 3" xfId="591"/>
    <cellStyle name="Обычный 37 4" xfId="525"/>
    <cellStyle name="Обычный 37 5" xfId="566"/>
    <cellStyle name="Обычный 38" xfId="417"/>
    <cellStyle name="Обычный 38 2" xfId="503"/>
    <cellStyle name="Обычный 38 3" xfId="592"/>
    <cellStyle name="Обычный 38 4" xfId="524"/>
    <cellStyle name="Обычный 38 5" xfId="630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1 2" xfId="600"/>
    <cellStyle name="Обычный 41 3" xfId="634"/>
    <cellStyle name="Обычный 41 4" xfId="652"/>
    <cellStyle name="Обычный 42" xfId="420"/>
    <cellStyle name="Обычный 42 2" xfId="504"/>
    <cellStyle name="Обычный 42 3" xfId="593"/>
    <cellStyle name="Обычный 42 4" xfId="523"/>
    <cellStyle name="Обычный 42 5" xfId="631"/>
    <cellStyle name="Обычный 43" xfId="421"/>
    <cellStyle name="Обычный 43 2" xfId="505"/>
    <cellStyle name="Обычный 43 3" xfId="594"/>
    <cellStyle name="Обычный 43 4" xfId="522"/>
    <cellStyle name="Обычный 43 5" xfId="521"/>
    <cellStyle name="Обычный 44" xfId="426"/>
    <cellStyle name="Обычный 44 2" xfId="510"/>
    <cellStyle name="Обычный 44 3" xfId="599"/>
    <cellStyle name="Обычный 44 4" xfId="633"/>
    <cellStyle name="Обычный 44 5" xfId="651"/>
    <cellStyle name="Обычный 45" xfId="428"/>
    <cellStyle name="Обычный 45 2" xfId="601"/>
    <cellStyle name="Обычный 45 3" xfId="635"/>
    <cellStyle name="Обычный 45 4" xfId="653"/>
    <cellStyle name="Обычный 46" xfId="422"/>
    <cellStyle name="Обычный 46 2" xfId="506"/>
    <cellStyle name="Обычный 46 3" xfId="595"/>
    <cellStyle name="Обычный 46 4" xfId="577"/>
    <cellStyle name="Обычный 46 5" xfId="539"/>
    <cellStyle name="Обычный 47" xfId="423"/>
    <cellStyle name="Обычный 47 2" xfId="507"/>
    <cellStyle name="Обычный 47 3" xfId="596"/>
    <cellStyle name="Обычный 47 4" xfId="576"/>
    <cellStyle name="Обычный 47 5" xfId="540"/>
    <cellStyle name="Обычный 48" xfId="424"/>
    <cellStyle name="Обычный 48 2" xfId="508"/>
    <cellStyle name="Обычный 48 3" xfId="597"/>
    <cellStyle name="Обычный 48 4" xfId="520"/>
    <cellStyle name="Обычный 48 5" xfId="567"/>
    <cellStyle name="Обычный 49" xfId="425"/>
    <cellStyle name="Обычный 49 2" xfId="509"/>
    <cellStyle name="Обычный 49 3" xfId="598"/>
    <cellStyle name="Обычный 49 4" xfId="632"/>
    <cellStyle name="Обычный 49 5" xfId="650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0 2" xfId="513"/>
    <cellStyle name="Обычный 50 3" xfId="602"/>
    <cellStyle name="Обычный 50 4" xfId="636"/>
    <cellStyle name="Обычный 50 5" xfId="654"/>
    <cellStyle name="Обычный 51" xfId="430"/>
    <cellStyle name="Обычный 51 2" xfId="512"/>
    <cellStyle name="Обычный 51 3" xfId="603"/>
    <cellStyle name="Обычный 51 4" xfId="637"/>
    <cellStyle name="Обычный 51 5" xfId="655"/>
    <cellStyle name="Обычный 52" xfId="431"/>
    <cellStyle name="Обычный 52 2" xfId="516"/>
    <cellStyle name="Обычный 52 3" xfId="604"/>
    <cellStyle name="Обычный 52 4" xfId="638"/>
    <cellStyle name="Обычный 52 5" xfId="656"/>
    <cellStyle name="Обычный 53" xfId="432"/>
    <cellStyle name="Обычный 53 2" xfId="605"/>
    <cellStyle name="Обычный 53 3" xfId="639"/>
    <cellStyle name="Обычный 53 4" xfId="657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8 2" xfId="606"/>
    <cellStyle name="Обычный 58 3" xfId="640"/>
    <cellStyle name="Обычный 58 4" xfId="658"/>
    <cellStyle name="Обычный 59" xfId="438"/>
    <cellStyle name="Обычный 59 2" xfId="607"/>
    <cellStyle name="Обычный 59 3" xfId="641"/>
    <cellStyle name="Обычный 59 4" xfId="659"/>
    <cellStyle name="Обычный 6" xfId="376"/>
    <cellStyle name="Обычный 6 2" xfId="473"/>
    <cellStyle name="Обычный 6 2 2" xfId="479"/>
    <cellStyle name="Обычный 6 3" xfId="514"/>
    <cellStyle name="Обычный 6 4" xfId="518"/>
    <cellStyle name="Обычный 60" xfId="439"/>
    <cellStyle name="Обычный 61" xfId="440"/>
    <cellStyle name="Обычный 62" xfId="441"/>
    <cellStyle name="Обычный 62 2" xfId="609"/>
    <cellStyle name="Обычный 62 3" xfId="642"/>
    <cellStyle name="Обычный 62 4" xfId="660"/>
    <cellStyle name="Обычный 63" xfId="442"/>
    <cellStyle name="Обычный 63 2" xfId="610"/>
    <cellStyle name="Обычный 63 3" xfId="643"/>
    <cellStyle name="Обычный 63 4" xfId="661"/>
    <cellStyle name="Обычный 64" xfId="443"/>
    <cellStyle name="Обычный 64 2" xfId="611"/>
    <cellStyle name="Обычный 64 3" xfId="644"/>
    <cellStyle name="Обычный 64 4" xfId="662"/>
    <cellStyle name="Обычный 65" xfId="444"/>
    <cellStyle name="Обычный 65 2" xfId="612"/>
    <cellStyle name="Обычный 65 3" xfId="645"/>
    <cellStyle name="Обычный 65 4" xfId="663"/>
    <cellStyle name="Обычный 66" xfId="445"/>
    <cellStyle name="Обычный 66 2" xfId="613"/>
    <cellStyle name="Обычный 66 3" xfId="646"/>
    <cellStyle name="Обычный 66 4" xfId="664"/>
    <cellStyle name="Обычный 67" xfId="446"/>
    <cellStyle name="Обычный 67 2" xfId="614"/>
    <cellStyle name="Обычный 67 3" xfId="647"/>
    <cellStyle name="Обычный 67 4" xfId="665"/>
    <cellStyle name="Обычный 68" xfId="447"/>
    <cellStyle name="Обычный 68 2" xfId="615"/>
    <cellStyle name="Обычный 68 3" xfId="648"/>
    <cellStyle name="Обычный 68 4" xfId="666"/>
    <cellStyle name="Обычный 69" xfId="448"/>
    <cellStyle name="Обычный 69 2" xfId="616"/>
    <cellStyle name="Обычный 69 3" xfId="649"/>
    <cellStyle name="Обычный 69 4" xfId="667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 4" xfId="474"/>
    <cellStyle name="Обычный 7 4 2" xfId="515"/>
    <cellStyle name="Обычный 7 5" xfId="519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6" xfId="461"/>
    <cellStyle name="Обычный 77" xfId="462"/>
    <cellStyle name="Обычный 78" xfId="455"/>
    <cellStyle name="Обычный 79" xfId="456"/>
    <cellStyle name="Обычный 8" xfId="382"/>
    <cellStyle name="Обычный 8 2" xfId="383"/>
    <cellStyle name="Обычный 80" xfId="457"/>
    <cellStyle name="Обычный 81" xfId="458"/>
    <cellStyle name="Обычный 82" xfId="459"/>
    <cellStyle name="Обычный 83" xfId="460"/>
    <cellStyle name="Обычный 84" xfId="463"/>
    <cellStyle name="Обычный 85" xfId="464"/>
    <cellStyle name="Обычный 86" xfId="465"/>
    <cellStyle name="Обычный 87" xfId="466"/>
    <cellStyle name="Обычный 88" xfId="467"/>
    <cellStyle name="Обычный 89" xfId="468"/>
    <cellStyle name="Обычный 9" xfId="384"/>
    <cellStyle name="Обычный 9 2" xfId="385"/>
    <cellStyle name="Обычный 90" xfId="469"/>
    <cellStyle name="Обычный 91" xfId="470"/>
    <cellStyle name="Обычный 92" xfId="471"/>
    <cellStyle name="Обычный 93" xfId="472"/>
    <cellStyle name="Обычный 94" xfId="608"/>
    <cellStyle name="Обычный 95" xfId="480"/>
    <cellStyle name="Обычный 96" xfId="476"/>
    <cellStyle name="Обычный 97" xfId="477"/>
    <cellStyle name="Обычный 98" xfId="554"/>
    <cellStyle name="Обычный 99" xfId="551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80" zoomScaleSheetLayoutView="80" workbookViewId="0">
      <selection activeCell="G30" sqref="G30"/>
    </sheetView>
  </sheetViews>
  <sheetFormatPr defaultRowHeight="15"/>
  <cols>
    <col min="1" max="1" width="16.5703125" customWidth="1"/>
    <col min="2" max="2" width="12.5703125" customWidth="1"/>
    <col min="3" max="3" width="12" style="53" customWidth="1"/>
    <col min="4" max="4" width="12.85546875" customWidth="1"/>
    <col min="5" max="5" width="11.42578125" customWidth="1"/>
    <col min="6" max="6" width="9.4257812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1"/>
      <c r="D1" s="25"/>
      <c r="E1" s="25"/>
      <c r="F1" s="25"/>
      <c r="G1" s="72" t="s">
        <v>45</v>
      </c>
    </row>
    <row r="2" spans="1:16" ht="18.75">
      <c r="A2" s="97" t="s">
        <v>0</v>
      </c>
      <c r="B2" s="97"/>
      <c r="C2" s="97"/>
      <c r="D2" s="97"/>
      <c r="E2" s="97"/>
      <c r="F2" s="97"/>
      <c r="G2" s="97"/>
      <c r="H2" s="1"/>
    </row>
    <row r="3" spans="1:16" ht="18.75">
      <c r="A3" s="97" t="s">
        <v>47</v>
      </c>
      <c r="B3" s="97"/>
      <c r="C3" s="97"/>
      <c r="D3" s="97"/>
      <c r="E3" s="97"/>
      <c r="F3" s="97"/>
      <c r="G3" s="97"/>
      <c r="H3" s="2"/>
    </row>
    <row r="4" spans="1:16">
      <c r="A4" s="3"/>
      <c r="B4" s="3"/>
      <c r="C4" s="3"/>
      <c r="D4" s="3"/>
      <c r="E4" s="64"/>
      <c r="F4" s="64"/>
      <c r="G4" s="45" t="s">
        <v>41</v>
      </c>
      <c r="L4" s="96" t="s">
        <v>46</v>
      </c>
      <c r="M4" s="96" t="s">
        <v>44</v>
      </c>
      <c r="N4" s="96" t="s">
        <v>7</v>
      </c>
    </row>
    <row r="5" spans="1:16" ht="27" customHeight="1">
      <c r="A5" s="98" t="s">
        <v>2</v>
      </c>
      <c r="B5" s="99" t="s">
        <v>48</v>
      </c>
      <c r="C5" s="99" t="s">
        <v>49</v>
      </c>
      <c r="D5" s="99" t="s">
        <v>7</v>
      </c>
      <c r="E5" s="102" t="s">
        <v>8</v>
      </c>
      <c r="F5" s="100" t="s">
        <v>42</v>
      </c>
      <c r="G5" s="101"/>
      <c r="L5" s="96"/>
      <c r="M5" s="96"/>
      <c r="N5" s="96"/>
    </row>
    <row r="6" spans="1:16" ht="29.25" customHeight="1" thickBot="1">
      <c r="A6" s="98"/>
      <c r="B6" s="99"/>
      <c r="C6" s="99"/>
      <c r="D6" s="99"/>
      <c r="E6" s="102"/>
      <c r="F6" s="90" t="s">
        <v>50</v>
      </c>
      <c r="G6" s="76" t="s">
        <v>43</v>
      </c>
      <c r="L6" s="74"/>
      <c r="M6" s="74"/>
      <c r="N6" s="74"/>
    </row>
    <row r="7" spans="1:16" ht="63">
      <c r="A7" s="40" t="s">
        <v>4</v>
      </c>
      <c r="B7" s="91">
        <f t="shared" ref="B7:B8" si="0">L7/1000</f>
        <v>8723218.2170499992</v>
      </c>
      <c r="C7" s="78">
        <f>M7/1000</f>
        <v>360779.25552000001</v>
      </c>
      <c r="D7" s="79">
        <f>N7/1000</f>
        <v>360591.85751</v>
      </c>
      <c r="E7" s="79">
        <f>C7-D7</f>
        <v>187.39801000000443</v>
      </c>
      <c r="F7" s="80">
        <f>D7/C7*100</f>
        <v>99.948057432035569</v>
      </c>
      <c r="G7" s="81">
        <f>D7/B7*100</f>
        <v>4.1337021330637338</v>
      </c>
      <c r="I7" s="48">
        <v>5205439636.5900002</v>
      </c>
      <c r="J7" s="51"/>
      <c r="K7" s="62">
        <v>158592612.22</v>
      </c>
      <c r="L7" s="89">
        <v>8723218217.0499992</v>
      </c>
      <c r="M7" s="87">
        <v>360779255.51999998</v>
      </c>
      <c r="N7" s="94">
        <v>360591857.50999999</v>
      </c>
      <c r="P7" s="61">
        <f>M7-N7</f>
        <v>187398.00999999046</v>
      </c>
    </row>
    <row r="8" spans="1:16" ht="63.75" thickBot="1">
      <c r="A8" s="40" t="s">
        <v>5</v>
      </c>
      <c r="B8" s="77">
        <f t="shared" si="0"/>
        <v>8759459.5079200007</v>
      </c>
      <c r="C8" s="82">
        <f>M8/1000</f>
        <v>351342.58419000002</v>
      </c>
      <c r="D8" s="79">
        <f>N8/1000</f>
        <v>350971.26483</v>
      </c>
      <c r="E8" s="79">
        <v>372</v>
      </c>
      <c r="F8" s="80">
        <f>D8/C8*100</f>
        <v>99.894314160392454</v>
      </c>
      <c r="G8" s="81">
        <f>D8/B8*100</f>
        <v>4.0067685056670896</v>
      </c>
      <c r="I8" s="49">
        <v>8855884485.0599995</v>
      </c>
      <c r="J8" s="52"/>
      <c r="K8" s="63">
        <v>416128931.18000001</v>
      </c>
      <c r="L8" s="93">
        <v>8759459507.9200001</v>
      </c>
      <c r="M8" s="88">
        <v>351342584.19</v>
      </c>
      <c r="N8" s="95">
        <v>350971264.82999998</v>
      </c>
      <c r="P8" s="61">
        <f>M8-N8</f>
        <v>371319.36000001431</v>
      </c>
    </row>
    <row r="9" spans="1:16" ht="15.75">
      <c r="A9" s="83" t="s">
        <v>6</v>
      </c>
      <c r="B9" s="92">
        <f>B7+B8</f>
        <v>17482677.724969998</v>
      </c>
      <c r="C9" s="84">
        <f>C7+C8</f>
        <v>712121.83970999997</v>
      </c>
      <c r="D9" s="84">
        <f>D7+D8</f>
        <v>711563.12234</v>
      </c>
      <c r="E9" s="84">
        <f>E7+E8</f>
        <v>559.39801000000443</v>
      </c>
      <c r="F9" s="85">
        <f>D9/C9*100</f>
        <v>99.921541885272404</v>
      </c>
      <c r="G9" s="86">
        <f>D9/B9*100</f>
        <v>4.0701037537498914</v>
      </c>
      <c r="I9" s="50">
        <f>SUM(I7:I8)</f>
        <v>14061324121.65</v>
      </c>
      <c r="J9" s="46">
        <f>SUM(J7:J8)</f>
        <v>0</v>
      </c>
      <c r="K9" s="73">
        <f>SUM(K7:K8)</f>
        <v>574721543.39999998</v>
      </c>
      <c r="L9" s="74"/>
      <c r="M9" s="74"/>
      <c r="N9" s="74"/>
    </row>
    <row r="10" spans="1:16" ht="15.75">
      <c r="A10" s="41"/>
      <c r="B10" s="42"/>
      <c r="C10" s="42"/>
      <c r="D10" s="42"/>
      <c r="E10" s="42"/>
      <c r="F10" s="43"/>
      <c r="G10" s="44"/>
      <c r="L10" s="74"/>
      <c r="M10" s="74"/>
      <c r="N10" s="74"/>
    </row>
    <row r="11" spans="1:16" ht="33.75" customHeight="1">
      <c r="A11" s="22"/>
      <c r="B11" s="25"/>
      <c r="C11" s="65"/>
      <c r="D11" s="14"/>
      <c r="E11" s="66"/>
      <c r="F11" s="66"/>
      <c r="G11" s="67"/>
      <c r="H11" s="10"/>
      <c r="L11" s="75">
        <f>L7+L8</f>
        <v>17482677724.970001</v>
      </c>
      <c r="M11" s="75">
        <f>M7+M8</f>
        <v>712121839.71000004</v>
      </c>
      <c r="N11" s="75">
        <f>N7+N8</f>
        <v>711563122.33999991</v>
      </c>
      <c r="P11" s="60">
        <f>M11-N11</f>
        <v>558717.37000012398</v>
      </c>
    </row>
    <row r="12" spans="1:16" s="11" customFormat="1" ht="15.75">
      <c r="A12" s="22"/>
      <c r="B12" s="68"/>
      <c r="C12" s="69"/>
      <c r="D12" s="14"/>
      <c r="E12" s="70"/>
      <c r="F12" s="66"/>
      <c r="G12" s="67"/>
      <c r="I12" s="47">
        <v>14364924.60613</v>
      </c>
      <c r="J12" s="47"/>
      <c r="K12" s="47">
        <v>12027165.63404</v>
      </c>
      <c r="M12" s="58"/>
    </row>
    <row r="13" spans="1:16" s="11" customFormat="1" ht="15.75">
      <c r="A13" s="22"/>
      <c r="B13" s="35"/>
      <c r="C13" s="55"/>
      <c r="D13" s="14"/>
      <c r="E13" s="17"/>
      <c r="F13" s="15"/>
      <c r="G13" s="16"/>
    </row>
    <row r="14" spans="1:16" s="11" customFormat="1" ht="15.75">
      <c r="A14" s="22"/>
      <c r="B14" s="35"/>
      <c r="C14" s="55"/>
      <c r="D14" s="14"/>
      <c r="E14" s="17"/>
      <c r="F14" s="15"/>
      <c r="G14" s="16"/>
    </row>
    <row r="15" spans="1:16" ht="15.75">
      <c r="A15" s="22"/>
      <c r="B15" s="27"/>
      <c r="C15" s="54"/>
      <c r="D15" s="57"/>
      <c r="E15" s="12"/>
      <c r="F15" s="12"/>
      <c r="G15" s="18"/>
    </row>
    <row r="16" spans="1:16" ht="18.75">
      <c r="A16" s="22"/>
      <c r="B16" s="27"/>
      <c r="C16" s="56"/>
      <c r="D16" s="12"/>
      <c r="E16" s="12"/>
      <c r="F16" s="12"/>
      <c r="G16" s="29"/>
      <c r="L16" s="25"/>
    </row>
    <row r="17" spans="14:14">
      <c r="N17" s="59"/>
    </row>
  </sheetData>
  <mergeCells count="11">
    <mergeCell ref="L4:L5"/>
    <mergeCell ref="M4:M5"/>
    <mergeCell ref="N4:N5"/>
    <mergeCell ref="A2:G2"/>
    <mergeCell ref="A3:G3"/>
    <mergeCell ref="A5:A6"/>
    <mergeCell ref="B5:B6"/>
    <mergeCell ref="D5:D6"/>
    <mergeCell ref="F5:G5"/>
    <mergeCell ref="C5:C6"/>
    <mergeCell ref="E5:E6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38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39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16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21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18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22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30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33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34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35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январь!Область_печати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2022-02-09T08:54:05Z</cp:lastPrinted>
  <dcterms:created xsi:type="dcterms:W3CDTF">2015-07-08T13:16:40Z</dcterms:created>
  <dcterms:modified xsi:type="dcterms:W3CDTF">2025-02-14T13:46:23Z</dcterms:modified>
</cp:coreProperties>
</file>