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март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'январь-март'!$A$1:$E$28</definedName>
  </definedNames>
  <calcPr calcId="124519" iterate="1"/>
</workbook>
</file>

<file path=xl/calcChain.xml><?xml version="1.0" encoding="utf-8"?>
<calcChain xmlns="http://schemas.openxmlformats.org/spreadsheetml/2006/main">
  <c r="D7" i="21"/>
  <c r="D8"/>
  <c r="D9"/>
  <c r="D10"/>
  <c r="D11"/>
  <c r="D13"/>
  <c r="E13" s="1"/>
  <c r="D14"/>
  <c r="D15"/>
  <c r="D16"/>
  <c r="D18"/>
  <c r="D20"/>
  <c r="D21"/>
  <c r="C7"/>
  <c r="C9"/>
  <c r="C10"/>
  <c r="C11"/>
  <c r="C12"/>
  <c r="C13"/>
  <c r="C15"/>
  <c r="C16"/>
  <c r="C18"/>
  <c r="C19"/>
  <c r="C21"/>
  <c r="D6"/>
  <c r="E19" l="1"/>
  <c r="E7"/>
  <c r="E20"/>
  <c r="E8"/>
  <c r="E21"/>
  <c r="E9"/>
  <c r="E10"/>
  <c r="E11"/>
  <c r="E12"/>
  <c r="E14"/>
  <c r="E15"/>
  <c r="E16"/>
  <c r="E17"/>
  <c r="E18"/>
  <c r="N22"/>
  <c r="C22" s="1"/>
  <c r="E22" l="1"/>
  <c r="P22"/>
  <c r="D22" s="1"/>
  <c r="C6"/>
  <c r="H22"/>
  <c r="G22"/>
  <c r="E6" l="1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<sst xmlns="http://schemas.openxmlformats.org/spreadsheetml/2006/main" count="251" uniqueCount="51">
  <si>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</si>
  <si>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</si>
  <si>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</si>
  <si>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</si>
  <si>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</si>
  <si>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</si>
  <si>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</si>
  <si>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</si>
  <si>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</si>
  <si>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</si>
  <si>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</si>
  <si>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</si>
  <si>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</si>
  <si>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</si>
  <si>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</si>
  <si>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</si>
  <si>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</si>
  <si>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</si>
  <si>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</si>
  <si>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</si>
  <si>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</si>
  <si>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</si>
  <si>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</si>
  <si>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</si>
  <si>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</si>
  <si>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</si>
  <si>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</si>
  <si>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</si>
  <si>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</si>
  <si>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</si>
  <si>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</si>
  <si>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</si>
  <si>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</si>
  <si>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</si>
  <si>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</si>
  <si>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</si>
  <si>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</si>
  <si>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</si>
  <si>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</si>
  <si>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</si>
  <si>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</si>
  <si>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</si>
  <si>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</si>
  <si>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</si>
  <si>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</si>
  <si>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</si>
  <si>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</si>
  <si>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</si>
  <si>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</si>
  <si>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</si>
  <si>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первый квартал 2025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</si>
</sst>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9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</cellStyleXfs>
  <cellXfs count="112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4" borderId="7" xfId="397" applyNumberFormat="1" applyFont="1" applyFill="1" applyBorder="1" applyAlignment="1" applyProtection="1">
      <protection hidden="1"/>
    </xf>
    <xf numFmtId="168" fontId="35" fillId="4" borderId="1" xfId="397" applyNumberFormat="1" applyFont="1" applyFill="1" applyBorder="1" applyAlignment="1" applyProtection="1">
      <protection hidden="1"/>
    </xf>
    <xf numFmtId="168" fontId="35" fillId="4" borderId="5" xfId="397" applyNumberFormat="1" applyFont="1" applyFill="1" applyBorder="1" applyAlignment="1" applyProtection="1">
      <protection hidden="1"/>
    </xf>
    <xf numFmtId="168" fontId="35" fillId="3" borderId="10" xfId="398" applyNumberFormat="1" applyFont="1" applyFill="1" applyBorder="1" applyAlignment="1" applyProtection="1">
      <protection hidden="1"/>
    </xf>
    <xf numFmtId="168" fontId="35" fillId="3" borderId="9" xfId="398" applyNumberFormat="1" applyFont="1" applyFill="1" applyBorder="1" applyAlignment="1" applyProtection="1">
      <protection hidden="1"/>
    </xf>
    <xf numFmtId="168" fontId="35" fillId="3" borderId="8" xfId="398" applyNumberFormat="1" applyFont="1" applyFill="1" applyBorder="1" applyAlignment="1" applyProtection="1">
      <protection hidden="1"/>
    </xf>
  </cellXfs>
  <cellStyles count="399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37" xfId="387"/>
    <cellStyle name="Обычный 38" xfId="388"/>
    <cellStyle name="Обычный 39" xfId="389"/>
    <cellStyle name="Обычный 4" xfId="348"/>
    <cellStyle name="Обычный 40" xfId="390"/>
    <cellStyle name="Обычный 41" xfId="391"/>
    <cellStyle name="Обычный 42" xfId="392"/>
    <cellStyle name="Обычный 43" xfId="393"/>
    <cellStyle name="Обычный 44" xfId="394"/>
    <cellStyle name="Обычный 45" xfId="395"/>
    <cellStyle name="Обычный 46" xfId="396"/>
    <cellStyle name="Обычный 47" xfId="397"/>
    <cellStyle name="Обычный 48" xfId="39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70" zoomScaleSheetLayoutView="70" workbookViewId="0">
      <selection activeCell="B8" sqref="B8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2" t="s">
        <v>0</v>
      </c>
      <c r="B2" s="102"/>
      <c r="C2" s="102"/>
      <c r="D2" s="102"/>
      <c r="E2" s="102"/>
      <c r="R2" s="95"/>
      <c r="S2" s="97"/>
      <c r="V2" s="95"/>
    </row>
    <row r="3" spans="1:23" s="61" customFormat="1" ht="20.25">
      <c r="A3" s="102" t="s">
        <v>50</v>
      </c>
      <c r="B3" s="102"/>
      <c r="C3" s="102"/>
      <c r="D3" s="102"/>
      <c r="E3" s="102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78362.611669999998</v>
      </c>
      <c r="D6" s="73">
        <f t="shared" ref="D6:D22" si="0">P6/1000</f>
        <v>15648.111580000001</v>
      </c>
      <c r="E6" s="74">
        <f>ROUND(D6/C6*100,1)</f>
        <v>20</v>
      </c>
      <c r="G6" s="79">
        <v>59899790</v>
      </c>
      <c r="H6" s="82">
        <v>4217608.9000000004</v>
      </c>
      <c r="L6"/>
      <c r="M6"/>
      <c r="N6" s="106">
        <v>78362611.670000002</v>
      </c>
      <c r="O6"/>
      <c r="P6" s="109">
        <v>15648111.58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1">N7/1000</f>
        <v>328944.62830000004</v>
      </c>
      <c r="D7" s="73">
        <f t="shared" si="0"/>
        <v>61596.777529999999</v>
      </c>
      <c r="E7" s="74">
        <f t="shared" ref="E7:E22" si="2">ROUND(D7/C7*100,1)</f>
        <v>18.7</v>
      </c>
      <c r="G7" s="78">
        <v>367702229.24000001</v>
      </c>
      <c r="H7" s="81">
        <v>13189874.640000001</v>
      </c>
      <c r="L7"/>
      <c r="M7"/>
      <c r="N7" s="107">
        <v>328944628.30000001</v>
      </c>
      <c r="O7"/>
      <c r="P7" s="110">
        <v>61596777.530000001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v>1048578</v>
      </c>
      <c r="D8" s="73">
        <f t="shared" si="0"/>
        <v>55402.890030000002</v>
      </c>
      <c r="E8" s="74">
        <f t="shared" si="2"/>
        <v>5.3</v>
      </c>
      <c r="G8" s="78">
        <v>131243984.23</v>
      </c>
      <c r="H8" s="81">
        <v>1673882.16</v>
      </c>
      <c r="N8" s="107">
        <v>1054505083.2</v>
      </c>
      <c r="P8" s="110">
        <v>55402890.030000001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1"/>
        <v>618999.8269199999</v>
      </c>
      <c r="D9" s="73">
        <f t="shared" si="0"/>
        <v>61115.558680000002</v>
      </c>
      <c r="E9" s="74">
        <f t="shared" si="2"/>
        <v>9.9</v>
      </c>
      <c r="G9" s="78">
        <v>246043784.27000001</v>
      </c>
      <c r="H9" s="81">
        <v>12332706.66</v>
      </c>
      <c r="N9" s="107">
        <v>618999826.91999996</v>
      </c>
      <c r="P9" s="110">
        <v>61115558.68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1"/>
        <v>274004.72617000004</v>
      </c>
      <c r="D10" s="73">
        <f t="shared" si="0"/>
        <v>47127.697240000001</v>
      </c>
      <c r="E10" s="74">
        <f t="shared" si="2"/>
        <v>17.2</v>
      </c>
      <c r="G10" s="78">
        <v>39680790</v>
      </c>
      <c r="H10" s="81">
        <v>2293316.04</v>
      </c>
      <c r="N10" s="107">
        <v>274004726.17000002</v>
      </c>
      <c r="P10" s="110">
        <v>47127697.240000002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1"/>
        <v>9184814.6142900009</v>
      </c>
      <c r="D11" s="73">
        <f t="shared" si="0"/>
        <v>2004475.4075799999</v>
      </c>
      <c r="E11" s="74">
        <f t="shared" si="2"/>
        <v>21.8</v>
      </c>
      <c r="G11" s="78">
        <v>5081745675.4899998</v>
      </c>
      <c r="H11" s="81">
        <v>136623225.38</v>
      </c>
      <c r="N11" s="107">
        <v>9184814614.2900009</v>
      </c>
      <c r="P11" s="110">
        <v>2004475407.5799999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1"/>
        <v>886076.12970000005</v>
      </c>
      <c r="D12" s="73">
        <v>112613</v>
      </c>
      <c r="E12" s="74">
        <f t="shared" si="2"/>
        <v>12.7</v>
      </c>
      <c r="G12" s="78">
        <v>469765791.55000001</v>
      </c>
      <c r="H12" s="81">
        <v>11458984.560000001</v>
      </c>
      <c r="N12" s="107">
        <v>886076129.70000005</v>
      </c>
      <c r="P12" s="110">
        <v>183978093.38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1"/>
        <v>2535109.7289100001</v>
      </c>
      <c r="D13" s="73">
        <f t="shared" si="0"/>
        <v>695977.44091</v>
      </c>
      <c r="E13" s="74">
        <f t="shared" si="2"/>
        <v>27.5</v>
      </c>
      <c r="G13" s="78">
        <v>3780225934.5999999</v>
      </c>
      <c r="H13" s="81">
        <v>331409111.81999999</v>
      </c>
      <c r="N13" s="107">
        <v>2535109728.9099998</v>
      </c>
      <c r="P13" s="110">
        <v>695977440.90999997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v>334380</v>
      </c>
      <c r="D14" s="73">
        <f t="shared" si="0"/>
        <v>62548.905679999996</v>
      </c>
      <c r="E14" s="74">
        <f t="shared" si="2"/>
        <v>18.7</v>
      </c>
      <c r="G14" s="78">
        <v>248023214</v>
      </c>
      <c r="H14" s="81">
        <v>3214465.49</v>
      </c>
      <c r="N14" s="107">
        <v>334380575.45999998</v>
      </c>
      <c r="P14" s="110">
        <v>62548905.68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1"/>
        <v>401577.46470999997</v>
      </c>
      <c r="D15" s="73">
        <f t="shared" si="0"/>
        <v>69173.319909999991</v>
      </c>
      <c r="E15" s="74">
        <f t="shared" si="2"/>
        <v>17.2</v>
      </c>
      <c r="G15" s="78">
        <v>181582520</v>
      </c>
      <c r="H15" s="81">
        <v>23084651.329999998</v>
      </c>
      <c r="N15" s="107">
        <v>401577464.70999998</v>
      </c>
      <c r="P15" s="110">
        <v>69173319.909999996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1"/>
        <v>416777.16689999995</v>
      </c>
      <c r="D16" s="73">
        <f t="shared" si="0"/>
        <v>60623.534240000001</v>
      </c>
      <c r="E16" s="74">
        <f t="shared" si="2"/>
        <v>14.5</v>
      </c>
      <c r="G16" s="78">
        <v>182666420</v>
      </c>
      <c r="H16" s="81">
        <v>3921714.44</v>
      </c>
      <c r="N16" s="107">
        <v>416777166.89999998</v>
      </c>
      <c r="P16" s="110">
        <v>60623534.240000002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v>585072</v>
      </c>
      <c r="D17" s="73">
        <v>93881</v>
      </c>
      <c r="E17" s="74">
        <f t="shared" si="2"/>
        <v>16</v>
      </c>
      <c r="G17" s="78">
        <v>300759587.56999999</v>
      </c>
      <c r="H17" s="81">
        <v>5282399.96</v>
      </c>
      <c r="N17" s="107">
        <v>585072570.04999995</v>
      </c>
      <c r="P17" s="110">
        <v>93880490.700000003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1"/>
        <v>3929954.60348</v>
      </c>
      <c r="D18" s="73">
        <f t="shared" si="0"/>
        <v>170979.48697999999</v>
      </c>
      <c r="E18" s="74">
        <f t="shared" si="2"/>
        <v>4.4000000000000004</v>
      </c>
      <c r="G18" s="78">
        <v>1361582651.53</v>
      </c>
      <c r="H18" s="81">
        <v>21756565.780000001</v>
      </c>
      <c r="N18" s="107">
        <v>3929954603.48</v>
      </c>
      <c r="P18" s="110">
        <v>170979486.97999999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1"/>
        <v>940226.12476999999</v>
      </c>
      <c r="D19" s="73">
        <v>13544</v>
      </c>
      <c r="E19" s="74">
        <f t="shared" si="2"/>
        <v>1.4</v>
      </c>
      <c r="G19" s="78">
        <v>1497366673.6700001</v>
      </c>
      <c r="H19" s="81">
        <v>907557.66</v>
      </c>
      <c r="N19" s="107">
        <v>940226124.76999998</v>
      </c>
      <c r="P19" s="110">
        <v>52173333.979999997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v>189063</v>
      </c>
      <c r="D20" s="73">
        <f t="shared" si="0"/>
        <v>30249.06653</v>
      </c>
      <c r="E20" s="74">
        <f t="shared" si="2"/>
        <v>16</v>
      </c>
      <c r="G20" s="78">
        <v>103240092.5</v>
      </c>
      <c r="H20" s="81">
        <v>2405211.25</v>
      </c>
      <c r="N20" s="107">
        <v>188696189.74000001</v>
      </c>
      <c r="P20" s="110">
        <v>30249066.530000001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1"/>
        <v>26679.181230000002</v>
      </c>
      <c r="D21" s="73">
        <f t="shared" si="0"/>
        <v>6591.6203800000003</v>
      </c>
      <c r="E21" s="74">
        <f t="shared" si="2"/>
        <v>24.7</v>
      </c>
      <c r="G21" s="77">
        <v>17170440</v>
      </c>
      <c r="H21" s="80">
        <v>950267.33</v>
      </c>
      <c r="N21" s="108">
        <v>26679181.23</v>
      </c>
      <c r="P21" s="111">
        <v>6591620.3799999999</v>
      </c>
      <c r="Q21"/>
      <c r="R21"/>
      <c r="S21"/>
      <c r="T21"/>
      <c r="U21"/>
      <c r="V21"/>
    </row>
    <row r="22" spans="1:22" s="9" customFormat="1">
      <c r="A22" s="103" t="s">
        <v>18</v>
      </c>
      <c r="B22" s="103"/>
      <c r="C22" s="101">
        <f t="shared" ref="C22" si="3">N22/1000</f>
        <v>21784181.225499999</v>
      </c>
      <c r="D22" s="101">
        <f t="shared" si="0"/>
        <v>3671541.7353299996</v>
      </c>
      <c r="E22" s="53">
        <f t="shared" si="2"/>
        <v>16.899999999999999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21784181225.5</v>
      </c>
      <c r="O22" s="87"/>
      <c r="P22" s="88">
        <f>SUM(P6:P21)</f>
        <v>3671541735.3299994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5" t="s">
        <v>18</v>
      </c>
      <c r="B22" s="10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5" t="s">
        <v>18</v>
      </c>
      <c r="B22" s="10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36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5" t="s">
        <v>18</v>
      </c>
      <c r="B22" s="10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37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5" t="s">
        <v>18</v>
      </c>
      <c r="B22" s="10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5" t="s">
        <v>18</v>
      </c>
      <c r="B22" s="10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5" t="s">
        <v>18</v>
      </c>
      <c r="B22" s="10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40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5" t="s">
        <v>18</v>
      </c>
      <c r="B22" s="10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январь-март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'январь-март'!Область_печати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2021-11-10T08:56:56Z</cp:lastPrinted>
  <dcterms:created xsi:type="dcterms:W3CDTF">2015-07-08T13:05:26Z</dcterms:created>
  <dcterms:modified xsi:type="dcterms:W3CDTF">2025-04-15T09:28:13Z</dcterms:modified>
</cp:coreProperties>
</file>