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1355" windowHeight="8850"/>
  </bookViews>
  <sheets>
    <sheet name="2024" sheetId="6" r:id="rId1"/>
    <sheet name="Лист2" sheetId="2" r:id="rId2"/>
    <sheet name="Лист3" sheetId="3" r:id="rId3"/>
  </sheets>
  <definedNames>
    <definedName name="_xlnm._FilterDatabase" localSheetId="0" hidden="1">'2024'!$A$12:$AB$117</definedName>
    <definedName name="_xlnm.Print_Titles" localSheetId="0">'2024'!$12:$12</definedName>
    <definedName name="_xlnm.Print_Area" localSheetId="0">'2024'!$B$1:$G$122</definedName>
  </definedNames>
  <calcPr calcId="124519" iterate="1"/>
</workbook>
</file>

<file path=xl/calcChain.xml><?xml version="1.0" encoding="utf-8"?>
<calcChain xmlns="http://schemas.openxmlformats.org/spreadsheetml/2006/main">
  <c r="F14" i="6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5"/>
  <c r="G45"/>
  <c r="F46"/>
  <c r="G46"/>
  <c r="F47"/>
  <c r="G47"/>
  <c r="F48"/>
  <c r="G48"/>
  <c r="F49"/>
  <c r="G49"/>
  <c r="F50"/>
  <c r="G50"/>
  <c r="F52"/>
  <c r="G52"/>
  <c r="F53"/>
  <c r="G53"/>
  <c r="F54"/>
  <c r="G54"/>
  <c r="F55"/>
  <c r="G55"/>
  <c r="F56"/>
  <c r="G56"/>
  <c r="F57"/>
  <c r="G57"/>
  <c r="F58"/>
  <c r="G58"/>
  <c r="F59"/>
  <c r="G59"/>
  <c r="F60"/>
  <c r="G60"/>
  <c r="F61"/>
  <c r="G61"/>
  <c r="F62"/>
  <c r="G62"/>
  <c r="F63"/>
  <c r="G63"/>
  <c r="F65"/>
  <c r="G65"/>
  <c r="F66"/>
  <c r="G66"/>
  <c r="F67"/>
  <c r="G67"/>
  <c r="F68"/>
  <c r="G68"/>
  <c r="F69"/>
  <c r="G69"/>
  <c r="F70"/>
  <c r="G70"/>
  <c r="F71"/>
  <c r="G71"/>
  <c r="F72"/>
  <c r="G72"/>
  <c r="F73"/>
  <c r="G73"/>
  <c r="F74"/>
  <c r="G74"/>
  <c r="F75"/>
  <c r="G75"/>
  <c r="F76"/>
  <c r="G76"/>
  <c r="F77"/>
  <c r="G77"/>
  <c r="F78"/>
  <c r="G78"/>
  <c r="F79"/>
  <c r="G79"/>
  <c r="F80"/>
  <c r="G80"/>
  <c r="F81"/>
  <c r="G81"/>
  <c r="F82"/>
  <c r="G82"/>
  <c r="F83"/>
  <c r="G83"/>
  <c r="F84"/>
  <c r="G84"/>
  <c r="F85"/>
  <c r="G85"/>
  <c r="F86"/>
  <c r="G86"/>
  <c r="F87"/>
  <c r="G87"/>
  <c r="F88"/>
  <c r="G88"/>
  <c r="F89"/>
  <c r="G89"/>
  <c r="F90"/>
  <c r="G90"/>
  <c r="F91"/>
  <c r="G91"/>
  <c r="F92"/>
  <c r="G92"/>
  <c r="F93"/>
  <c r="G93"/>
  <c r="F94"/>
  <c r="G94"/>
  <c r="F95"/>
  <c r="G95"/>
  <c r="F96"/>
  <c r="G96"/>
  <c r="F97"/>
  <c r="G97"/>
  <c r="F98"/>
  <c r="G98"/>
  <c r="F99"/>
  <c r="G99"/>
  <c r="F100"/>
  <c r="G100"/>
  <c r="F101"/>
  <c r="G101"/>
  <c r="F102"/>
  <c r="G102"/>
  <c r="F103"/>
  <c r="G103"/>
  <c r="F104"/>
  <c r="G104"/>
  <c r="F105"/>
  <c r="G105"/>
  <c r="F106"/>
  <c r="G106"/>
  <c r="F107"/>
  <c r="G107"/>
  <c r="F108"/>
  <c r="G108"/>
  <c r="F109"/>
  <c r="G109"/>
  <c r="F110"/>
  <c r="G110"/>
  <c r="F111"/>
  <c r="G111"/>
  <c r="F112"/>
  <c r="G112"/>
  <c r="F114"/>
  <c r="G114"/>
  <c r="F115"/>
  <c r="G115"/>
  <c r="F116"/>
  <c r="G116"/>
  <c r="E113"/>
  <c r="D113"/>
  <c r="F113" s="1"/>
  <c r="E64"/>
  <c r="G64" s="1"/>
  <c r="D51"/>
  <c r="F51" s="1"/>
  <c r="G51" l="1"/>
  <c r="E117"/>
  <c r="F64"/>
  <c r="G113"/>
  <c r="D117"/>
  <c r="G117" l="1"/>
  <c r="F117"/>
  <c r="G13"/>
  <c r="F13"/>
</calcChain>
</file>

<file path=xl/sharedStrings.xml><?xml version="1.0" encoding="utf-8"?>
<sst xmlns="http://schemas.openxmlformats.org/spreadsheetml/2006/main" count="258" uniqueCount="225">
  <si>
    <t>Наименование</t>
  </si>
  <si>
    <t>СПРАВКА</t>
  </si>
  <si>
    <t>И Т О Г О :</t>
  </si>
  <si>
    <t>(тыс.руб.)</t>
  </si>
  <si>
    <t>Отклонение</t>
  </si>
  <si>
    <t>Код цели</t>
  </si>
  <si>
    <t>Ц01</t>
  </si>
  <si>
    <t>Ц05</t>
  </si>
  <si>
    <t>Ц09</t>
  </si>
  <si>
    <t>Ц20</t>
  </si>
  <si>
    <t>Ц25</t>
  </si>
  <si>
    <t>Ц30</t>
  </si>
  <si>
    <t>Ц38</t>
  </si>
  <si>
    <t>Ц42</t>
  </si>
  <si>
    <t>Ц54</t>
  </si>
  <si>
    <t>Ц59</t>
  </si>
  <si>
    <t>Ц60</t>
  </si>
  <si>
    <t>Расходы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</si>
  <si>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01 1 01 77170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</si>
  <si>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и общеобразовательных организациях и на финансовое обеспечение получения дошкольного образования в частных дошкольных и частных общеобразовательных организациях</t>
  </si>
  <si>
    <t>01 1 01 76140</t>
  </si>
  <si>
    <t>01 1 02 77160</t>
  </si>
  <si>
    <t>Расходы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</si>
  <si>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03 1 01 52200</t>
  </si>
  <si>
    <t>Ежегодная денежная выплата лицам, награжденным нагрудным знаком «Почетный донор России»</t>
  </si>
  <si>
    <t>03 1 01 76240</t>
  </si>
  <si>
    <t>Оказание государственной социальной помощи малоимущим семьям и малоимущим одиноко проживающим гражданам</t>
  </si>
  <si>
    <t>03 1 01 76250</t>
  </si>
  <si>
    <t>Выплата социального пособия на погребение</t>
  </si>
  <si>
    <t>Ежемесячные денежные выплаты семьям погибших ветеранов боевых действий</t>
  </si>
  <si>
    <t>03 1 02 76270</t>
  </si>
  <si>
    <t>Выплата ежемесячного пособия на ребенка</t>
  </si>
  <si>
    <t>04 3 03 77150</t>
  </si>
  <si>
    <t>Расходы на осуществление переданных государственных полномочий Ставропольского края на обеспечение деятельности комиссий по делам несовершеннолетних и защите их прав</t>
  </si>
  <si>
    <t>71 1 00 76630</t>
  </si>
  <si>
    <t>Расходы на осуществление переданных государственных полномочий Ставропольского края по формированию, содержанию и использованию Архивного фонда Ставропольского края</t>
  </si>
  <si>
    <t>71 1 00 76930</t>
  </si>
  <si>
    <t>Расходы на осуществление переданных государственных полномочий Ставропольского края по созданию административных комиссий</t>
  </si>
  <si>
    <t>77 1 00 76100</t>
  </si>
  <si>
    <t>Расходы на осуществление переданных государственных полномочий Ставропольского края по организации и осуществлению деятельности по опеке и попечительству в области здравоохранения</t>
  </si>
  <si>
    <t>77 1 00 76210</t>
  </si>
  <si>
    <t>Расходы на осуществление переданных государственных полномочий Ставропольского края в области труда и социальной защиты отдельных категорий граждан</t>
  </si>
  <si>
    <t>75 1 00 76200 80 1 00 76200 81 1 00 76200 82 1 00 76200</t>
  </si>
  <si>
    <t>71 1 00 76360 80 1 00 76360 81 1 00 76360 82 1 00 76360</t>
  </si>
  <si>
    <t>Ц61</t>
  </si>
  <si>
    <t>Ц65</t>
  </si>
  <si>
    <t>Ц66</t>
  </si>
  <si>
    <t>Оплата жилищно-коммунальных услуг отдельным категориям граждан</t>
  </si>
  <si>
    <t>Выплата ежемесячной денежной компенсации на каждого ребенка в возрасте до 18 лет многодетным семьям</t>
  </si>
  <si>
    <t>Ц64</t>
  </si>
  <si>
    <t>3</t>
  </si>
  <si>
    <t>4</t>
  </si>
  <si>
    <t>5</t>
  </si>
  <si>
    <t>Ц26</t>
  </si>
  <si>
    <t>Ежегодная денежная выплата гражданам Российской Федерации, родившимся на территории Союза Советских Социалистических Республик, а также на иных территориях, которые на дату начала Великой Отечественной войны входили в его состав, не достигшим совершеннолетия на 3 сентября 1945 года и постоянно проживающим на территории Ставропольского края</t>
  </si>
  <si>
    <t>Ц75</t>
  </si>
  <si>
    <t>Компенсация отдельным категориям граждан оплаты взноса на капитальный ремонт общего имущества в многоквартирном доме, за счет средств бюджета Ставропольского края</t>
  </si>
  <si>
    <t>03 1 01 76280</t>
  </si>
  <si>
    <t>R4620</t>
  </si>
  <si>
    <t>Предоставление молодым семьям социальных выплат на приобретение (строительство) жилья за счет средств бюджета Ставропольского края</t>
  </si>
  <si>
    <t>Предоставление молодым семьям социальных выплат на приобретение (строительство) жилья за счет средств федерального бюджета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</si>
  <si>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</si>
  <si>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Заместитель главы администрации города Ставрополя,</t>
  </si>
  <si>
    <t>руководитель комитета финансов и бюджета</t>
  </si>
  <si>
    <t>администрации города Ставрополя</t>
  </si>
  <si>
    <t>Н.А. Бондаренко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</si>
  <si>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</si>
  <si>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бюджета Ставропольского края
</t>
  </si>
  <si>
    <t>Оказание государственной социальной помощи на основании социального контракта отдельным категориям граждан за счет средств бюджета Ставропольского края</t>
  </si>
  <si>
    <t>Оказание государственной социальной помощи на основании социального контракта отдельным категориям граждан за счет средств федерального бюджета</t>
  </si>
  <si>
    <t>Ц80</t>
  </si>
  <si>
    <t>Расходы за счет субсидии, выделяемой бюджету города Ставрополя на осуществление функций административного центра Ставропольского края</t>
  </si>
  <si>
    <t>Обеспечение деятельности депутатов Думы Ставропольского края и их помощников в избирательном округе</t>
  </si>
  <si>
    <t>Организация мероприятий при осуществлении деятельности по обращению с животными без владельцев</t>
  </si>
  <si>
    <t>Предоставление компенсации отдельным категориям граждан оплаты взноса на капитальный ремонт общего имущества в многоквартирном доме за счет средств федерального бюджета</t>
  </si>
  <si>
    <t>Предоставление компенсации отдельным категориям граждан оплаты взноса на капитальный ремонт общего имущества в многоквартирном доме  за счет средств бюджета Ставропольского края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</si>
  <si>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лет, за счет средств федерального бюджета 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</si>
  <si>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лет, за счет средств бюджета Ставропольского края</t>
  </si>
  <si>
    <t>Расходы на организацию и осуществление деятельности по опеке и попечительству в области образования</t>
  </si>
  <si>
    <t>Обеспечение мер социальной поддержки ветеранов труда и тружеников тыла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</si>
  <si>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</si>
  <si>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</si>
  <si>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</si>
  <si>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>Предоставление гражданам субсидий на оплату жилого помещения и коммунальных услуг</t>
  </si>
  <si>
    <t>Предоставление дополнительной меры социальной поддержки в виде дополнительной компенсации расходов на оплату жилых помещений и коммунальных услуг участникам, инвалидам Великой Отечественной войны и бывшим несовершеннолетним узникам фашизма</t>
  </si>
  <si>
    <t>Реализация мероприятий по модернизации школьных систем образования за счет средств федерального бюджета</t>
  </si>
  <si>
    <t>Реализация мероприятий по модернизации школьных систем образования за счет средств бюджета Ставропольского края</t>
  </si>
  <si>
    <t>Выплата денежных средств на содержание ребенка опекуну (попечителю)</t>
  </si>
  <si>
    <t>Обеспечение бесплатного проезда детей-сирот и детей, оставшихся без попечения родителей, а также лиц из числа детей-сирот и детей, оставшихся без попечения родителей, обучающихся по основным образовательным программам</t>
  </si>
  <si>
    <t>Выплата на содержание детей-сирот и детей, оставшихся без попечения родителей, в приемных семьях, а также на вознаграждение, причитающееся приемным родителям</t>
  </si>
  <si>
    <t>Выплата единовременного пособия усыновителям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</si>
  <si>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федерального бюджета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</si>
  <si>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Ставропольского края</t>
  </si>
  <si>
    <t>L4970</t>
  </si>
  <si>
    <t>Реализация мероприятий по благоустройству дворовых территорий</t>
  </si>
  <si>
    <t>L3040</t>
  </si>
  <si>
    <t>Обеспечение ребенка (детей) участника специальной военной операции, обучающегося (обучающихся) по образовательным программам основного общего или среднего общего образования в муниципальной образовательной организации, бесплатным горячим питанием</t>
  </si>
  <si>
    <t>Ц81</t>
  </si>
  <si>
    <t>L7500</t>
  </si>
  <si>
    <t>Уточненный план                                на 2024 год</t>
  </si>
  <si>
    <t>24-С13</t>
  </si>
  <si>
    <t>24-И03</t>
  </si>
  <si>
    <t>24-С183-НП</t>
  </si>
  <si>
    <t>Обеспечение мероприятий по переселению граждан из жилых помещений, признанных непригодными для проживания, многоквартирных домов, признанных аварийными и подлежащими сносу или реконструкции</t>
  </si>
  <si>
    <t>24-50840-00000-00000</t>
  </si>
  <si>
    <t>24-54620-00000-00000</t>
  </si>
  <si>
    <t xml:space="preserve">24-54970-00000-00000
</t>
  </si>
  <si>
    <t>24-53040-00000-00002</t>
  </si>
  <si>
    <t>24-54040-00000-00000</t>
  </si>
  <si>
    <t>24-57500-00000-00000</t>
  </si>
  <si>
    <t>24307701000001220002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</si>
  <si>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муниципального образовательного учреждения средней общеобразовательной школы на 1550 мест по пр-кту Российскому, з/у 11а в г. Ставрополе, Ставропольский Край, Город Ставрополь, Проспект Российский), за счет средств федерального бюджета</t>
  </si>
  <si>
    <t>Создание новых мест в общеобразовательных организациях в связи с ростом числа обучающихся, вызванным демографическим фактором (Строительство муниципального образовательного учреждения средней общеобразовательной школы на 1550 мест по пр-кту Российскому, з/у 11а в г. Ставрополе, Ставропольский Край, Город Ставрополь, Проспект Российский), за счет средств бюджета Ставропольского края</t>
  </si>
  <si>
    <t>24-С233-НП-23010</t>
  </si>
  <si>
    <t xml:space="preserve">Модернизация инфраструктуры общего образования </t>
  </si>
  <si>
    <t>24307701000001210004</t>
  </si>
  <si>
    <t>24-54540-00000-00000</t>
  </si>
  <si>
    <t>24-С238</t>
  </si>
  <si>
    <t>Обеспечение функционирования цифровых лабораторий "Точка роста" в общеобразовательных организациях</t>
  </si>
  <si>
    <t>24-51790-00000-00000</t>
  </si>
  <si>
    <t>24-52200-00000-00000</t>
  </si>
  <si>
    <t>24-51200-00000-00000</t>
  </si>
  <si>
    <t>24-52500-00000-00000</t>
  </si>
  <si>
    <t>24-53030-00000-00000</t>
  </si>
  <si>
    <t>Создание модельных муниципальных библиотек за счет средств федерального бюджета</t>
  </si>
  <si>
    <t>Создание модельных муниципальных библиотек за счет средств бюджета Ставропольского края</t>
  </si>
  <si>
    <t>Модернизация инфраструктуры общего образования в отдельных субъектах Российской Федерации (Строительство средней общеобразовательной школы на 825 мест в 490 квартале города Ставрополя по ул. Чапаева, Ставропольский край, городской округ город Ставрополь, город Ставрополь, улица Чапаева), за счет средств федерального бюджета</t>
  </si>
  <si>
    <t>Модернизация инфраструктуры общего образования в отдельных субъектах Российской Федерации (Строительство средней общеобразовательной школы на 825 мест в 490 квартале города Ставрополя по ул. Чапаева, Ставропольский край, городской округ город Ставрополь, город Ставрополь, улица Чапаева), за счет средств бюджета Ставропольского края</t>
  </si>
  <si>
    <t>Ц27</t>
  </si>
  <si>
    <t>Ц63</t>
  </si>
  <si>
    <t>-</t>
  </si>
  <si>
    <t>Ц79</t>
  </si>
  <si>
    <t>Ц82</t>
  </si>
  <si>
    <t>23-С160</t>
  </si>
  <si>
    <t>23-С223</t>
  </si>
  <si>
    <t>2455190X232780000000</t>
  </si>
  <si>
    <t>24-57530-00000-00000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</si>
  <si>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библиотек)за счет средств федерального бюджета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</si>
  <si>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 за счет средств бюджета Ставропольского края</t>
  </si>
  <si>
    <t>Закупка и монтаж оборудования для создания "умных" спортивных площадок за счет средств федерального бюджета</t>
  </si>
  <si>
    <t>Закупка и монтаж оборудования для создания "умных" спортивных площадок за счет средств бюджета Ставропольского края</t>
  </si>
  <si>
    <t>24-С105-24010</t>
  </si>
  <si>
    <t>24-С105-24020</t>
  </si>
  <si>
    <t>Работы по разработке проектно-сметной документации на строительство участка сети дождевой канализации по улице Пригородной в городе Ставрополе от земельного участка № 230 по улице Пригородной (кадастровый № 26:12:020803:2) до проезда Чапаевского</t>
  </si>
  <si>
    <t>Реконструкция комплекса "Очистные сооружения водопровода" по ул. Ленина, 456 с увеличением мощности на 50 тыс. м3/сут</t>
  </si>
  <si>
    <t>24-С137</t>
  </si>
  <si>
    <t>24-С150-ДФ-НП</t>
  </si>
  <si>
    <t>24-С154</t>
  </si>
  <si>
    <t>24-С185-ДФ</t>
  </si>
  <si>
    <t>24-С202</t>
  </si>
  <si>
    <t>24-С236</t>
  </si>
  <si>
    <t>24-С24-ДФ-23020</t>
  </si>
  <si>
    <t>24-С24-ДФ-24040</t>
  </si>
  <si>
    <t>24-С24-ДФ-24050</t>
  </si>
  <si>
    <t>Реконструкция улицы Юго-Восточной в городе Ставрополе</t>
  </si>
  <si>
    <t>Строительство и реконструкция автомобильных дорог по бульвару Зеленая Роща, улицам Федеральная, Любимая, Добровольная, В. Духина, Серафимовская, Спокойная в городе Ставрополе (улица Любимая, улица Добровольная, ул. В. Духина, улица Спокойная, улица Постовая)</t>
  </si>
  <si>
    <t>Обеспечение мероприятий по капитальному ремонту многоквартирных домов за счет средств, полученных от государственной корпорации - Фонда содействия реформированию жилищно-коммунального хозяйства</t>
  </si>
  <si>
    <t>Финансовое обеспечение отдельных мероприятий за счет средств резервного фонда Правительства Ставропольского края</t>
  </si>
  <si>
    <t>Выполнение мероприятий по переводу муниципальных организаций, осуществляющих спортивную подготовку, на реализацию дополнительных образовательных программ спортивной подготовки</t>
  </si>
  <si>
    <t>Предоставление молодым семьям социальных выплат на приобретение (строительство) жилья  за счет средств бюджета Ставропольского края</t>
  </si>
  <si>
    <t>Финансовое обеспечение дорожной деятельности в рамках реализации национального проекта "Безопасные качественные дороги" (региональный проект "Региональная и местная дорожная сеть")</t>
  </si>
  <si>
    <t>Проведение информационно-пропагандистских мероприятий, направленных на профилактику идеологии терроризма</t>
  </si>
  <si>
    <t>Капитальный ремонт и ремонт автомобильных дорог общего пользования местного значения  за счет средств дорожного фонда бюджета Ставропольского края</t>
  </si>
  <si>
    <t>Проведение работ по сохранению объектов культурного наследия (памятников истории и культуры) народов Российской Федерации</t>
  </si>
  <si>
    <t>Реализация мероприятий по благоустройству детских площадок в муниципальных округах и городских округах</t>
  </si>
  <si>
    <t>Выплата ежегодного социального пособия на проезд учащимся (студентам)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</si>
  <si>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</si>
  <si>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Организация и обеспечение отдыха и оздоровления детей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</si>
  <si>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</si>
  <si>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роста оплаты труда отдельных категорий работников учреждений бюджетной сферы в муниципальных образованиях</t>
  </si>
  <si>
    <t>24-И45</t>
  </si>
  <si>
    <t>2455550X121310000000</t>
  </si>
  <si>
    <t>Реализация программ формирования современной городской среды, за счет средств федерального бюджета</t>
  </si>
  <si>
    <t>Реализация программ формирования современной городской среды, за счет средств бюджета Ставропольского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</si>
  <si>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за счет средств федерального бюджета
</t>
  </si>
  <si>
    <t>Улучшение материально-технической базы объектов спорта в Ставропольском крае – победителе фестиваля культуры и спорта народов Юга России за счет средств федерального бюджета</t>
  </si>
  <si>
    <t>Улучшение материально-технической базы объектов спорта в Ставропольском крае – победителе фестиваля культуры и спорта народов Юга России за счет средств бюджета Ставропольского края</t>
  </si>
  <si>
    <t>24-51650-00000-00000</t>
  </si>
  <si>
    <t xml:space="preserve">Капитальный ремонт и (или) ремонт автомобильных дорог общего пользования местного значения, ведущих к муниципальным общеобразовательным организациям </t>
  </si>
  <si>
    <t>24-С245-ДФ</t>
  </si>
  <si>
    <t>Осуществление выплаты лицам, входящим в муниципальные управленческие команды Ставропольского края, поощрения за достижение в 2023 году Ставропольским краем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</t>
  </si>
  <si>
    <t>Реализация проектов по развитию общественной территории муниципального образования, в том числе мероприятий (результатов) по обустройству туристического центра города на территории муниципального образования в соответствии с туристским кодом центра города</t>
  </si>
  <si>
    <t>D5583</t>
  </si>
  <si>
    <t>Создание условий для обеспечения антитеррористической безопасности граждан в местах массового пребывания людей на территории муниципальных образований</t>
  </si>
  <si>
    <t>Возмещение собственникам стоимости земельных участков, изымаемых для муниципальных нужд</t>
  </si>
  <si>
    <t>Укрепление материально-технической базы муниципальных центров по работе с молодежью</t>
  </si>
  <si>
    <t>Проведение мероприятий при осуществлении деятельности по обращению с животными без владельцев</t>
  </si>
  <si>
    <t>Создание цифровых лабораторий "Точка роста" в общеобразовательных организациях</t>
  </si>
  <si>
    <t>Обеспечение мероприятий по закупке средств обучения и воспитания для муниципальных общеобразовательных организаций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</si>
  <si>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</si>
  <si>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A3050</t>
  </si>
  <si>
    <t>К-01-01</t>
  </si>
  <si>
    <t>24-C250-00000</t>
  </si>
  <si>
    <t>Ц84</t>
  </si>
  <si>
    <t>24-55580-00000-00000</t>
  </si>
  <si>
    <t>24-С246-НП-23010</t>
  </si>
  <si>
    <t>24-С235</t>
  </si>
  <si>
    <t>Фактическое исполнение                            за 2024 год</t>
  </si>
  <si>
    <t>% исполнения</t>
  </si>
  <si>
    <t xml:space="preserve">      к пояснительной записке к проекту решения</t>
  </si>
  <si>
    <t xml:space="preserve">      Приложение 17</t>
  </si>
  <si>
    <t xml:space="preserve">      Ставропольской городской Думы</t>
  </si>
  <si>
    <t xml:space="preserve">      «Об отчете об исполнении бюджета </t>
  </si>
  <si>
    <t xml:space="preserve">      города Ставрополя за 2024 год»</t>
  </si>
  <si>
    <t xml:space="preserve">о финансировании расходов за счет межбюджетных трансфертов, </t>
  </si>
  <si>
    <t>полученных из бюджета Ставропольского края за 2024 год</t>
  </si>
  <si>
    <t>24-С247</t>
  </si>
  <si>
    <t xml:space="preserve">Проведение капитального ремонта зданий и сооружений муниципальных образовательных организаций </t>
  </si>
  <si>
    <t>24-С104</t>
  </si>
  <si>
    <t xml:space="preserve">Приобретение новогодних подарков детям, обучающимся по образовательным программам начального общего образования в муниципальных и частных образовательных организациях Ставропольского края
</t>
  </si>
  <si>
    <t>24-И29</t>
  </si>
  <si>
    <t>24-С143</t>
  </si>
  <si>
    <t>24-С239</t>
  </si>
  <si>
    <t>24-С194</t>
  </si>
  <si>
    <t>2454180X136740000000</t>
  </si>
  <si>
    <t>24-5250F-00000-00000</t>
  </si>
  <si>
    <t>Оплата жилищно-коммунальных услуг отдельным категориям граждан за счет средств резервного фонда Правительства Российской Федерации</t>
  </si>
  <si>
    <t xml:space="preserve"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и муниципальных общеобразовательных организаций </t>
  </si>
  <si>
    <t>24-50500-00000-00000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</si>
  <si>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человек, за счет средств федерального бюджета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</si>
  <si>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человек, за счет средств бюджета Ставропольского края</t>
  </si>
  <si>
    <t>24-55580-00000-00001</t>
  </si>
  <si>
    <t>23-С233-НП-23010</t>
  </si>
  <si>
    <t>2</t>
  </si>
  <si>
    <t>Строительство и реконструкция автомобильных дорог по бульвару Зеленая Роща, улицам Федеральная, Любимая, Добровольная, В. Духина, Серафимовская, Спокойная в городе Ставрополе</t>
  </si>
</sst>
</file>

<file path=xl/styles.xml><?xml version="1.0" encoding="utf-8"?>
<styleSheet xmlns="http://schemas.openxmlformats.org/spreadsheetml/2006/main">
  <numFmts count="6">
    <numFmt numFmtId="164" formatCode="_-* #,##0.00\ _₽_-;\-* #,##0.00\ _₽_-;_-* &quot;-&quot;??\ _₽_-;_-@_-"/>
    <numFmt numFmtId="165" formatCode="#,##0.00_р_."/>
    <numFmt numFmtId="166" formatCode="0.0"/>
    <numFmt numFmtId="167" formatCode="0000000000"/>
    <numFmt numFmtId="168" formatCode="#,##0.00;[Red]\-#,##0.00;&quot; &quot;"/>
    <numFmt numFmtId="169" formatCode="000000"/>
  </numFmts>
  <fonts count="1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b/>
      <sz val="8"/>
      <name val="Arial"/>
      <family val="2"/>
      <charset val="204"/>
    </font>
    <font>
      <sz val="12"/>
      <color rgb="FFFF0000"/>
      <name val="Arial Cyr"/>
      <charset val="204"/>
    </font>
    <font>
      <b/>
      <sz val="12"/>
      <color rgb="FF002060"/>
      <name val="Arial Cyr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8" fillId="0" borderId="0"/>
    <xf numFmtId="0" fontId="8" fillId="0" borderId="0"/>
    <xf numFmtId="0" fontId="4" fillId="0" borderId="0"/>
    <xf numFmtId="0" fontId="3" fillId="0" borderId="0"/>
    <xf numFmtId="0" fontId="2" fillId="0" borderId="0"/>
    <xf numFmtId="0" fontId="10" fillId="0" borderId="0"/>
    <xf numFmtId="164" fontId="9" fillId="0" borderId="0" applyFont="0" applyFill="0" applyBorder="0" applyAlignment="0" applyProtection="0"/>
    <xf numFmtId="0" fontId="8" fillId="0" borderId="0"/>
    <xf numFmtId="0" fontId="15" fillId="0" borderId="0"/>
    <xf numFmtId="0" fontId="15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8" fillId="0" borderId="0"/>
  </cellStyleXfs>
  <cellXfs count="65">
    <xf numFmtId="0" fontId="0" fillId="0" borderId="0" xfId="0"/>
    <xf numFmtId="0" fontId="0" fillId="2" borderId="0" xfId="0" applyFill="1" applyAlignment="1">
      <alignment horizontal="left" vertical="top"/>
    </xf>
    <xf numFmtId="0" fontId="0" fillId="2" borderId="0" xfId="0" applyFont="1" applyFill="1"/>
    <xf numFmtId="0" fontId="7" fillId="2" borderId="0" xfId="0" applyFont="1" applyFill="1" applyAlignment="1">
      <alignment vertical="top"/>
    </xf>
    <xf numFmtId="0" fontId="0" fillId="2" borderId="0" xfId="0" applyFont="1" applyFill="1" applyAlignment="1">
      <alignment horizontal="left" vertical="top"/>
    </xf>
    <xf numFmtId="0" fontId="0" fillId="2" borderId="0" xfId="0" applyFont="1" applyFill="1" applyAlignment="1">
      <alignment horizontal="left" vertical="top" wrapText="1"/>
    </xf>
    <xf numFmtId="0" fontId="0" fillId="2" borderId="0" xfId="0" applyFont="1" applyFill="1" applyAlignment="1">
      <alignment horizontal="center" vertical="center" wrapText="1"/>
    </xf>
    <xf numFmtId="49" fontId="0" fillId="2" borderId="0" xfId="0" applyNumberFormat="1" applyFont="1" applyFill="1" applyAlignment="1">
      <alignment horizontal="left" vertical="top" wrapText="1"/>
    </xf>
    <xf numFmtId="49" fontId="0" fillId="2" borderId="0" xfId="0" applyNumberFormat="1" applyFont="1" applyFill="1" applyAlignment="1">
      <alignment horizontal="center" vertical="center" wrapText="1"/>
    </xf>
    <xf numFmtId="0" fontId="0" fillId="2" borderId="0" xfId="0" applyFill="1" applyAlignment="1">
      <alignment horizontal="left" vertical="top" wrapText="1"/>
    </xf>
    <xf numFmtId="3" fontId="0" fillId="2" borderId="0" xfId="0" applyNumberFormat="1" applyFill="1" applyAlignment="1">
      <alignment horizontal="left" vertical="top"/>
    </xf>
    <xf numFmtId="0" fontId="7" fillId="2" borderId="0" xfId="0" applyFont="1" applyFill="1" applyAlignment="1"/>
    <xf numFmtId="0" fontId="7" fillId="2" borderId="0" xfId="0" applyFont="1" applyFill="1" applyBorder="1" applyAlignment="1"/>
    <xf numFmtId="0" fontId="11" fillId="2" borderId="0" xfId="0" applyFont="1" applyFill="1" applyAlignment="1">
      <alignment vertical="top"/>
    </xf>
    <xf numFmtId="0" fontId="7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 wrapText="1"/>
    </xf>
    <xf numFmtId="0" fontId="0" fillId="2" borderId="0" xfId="0" applyFont="1" applyFill="1" applyAlignment="1">
      <alignment horizontal="center" vertical="top"/>
    </xf>
    <xf numFmtId="3" fontId="6" fillId="2" borderId="0" xfId="0" applyNumberFormat="1" applyFont="1" applyFill="1" applyAlignment="1">
      <alignment vertical="top"/>
    </xf>
    <xf numFmtId="165" fontId="7" fillId="2" borderId="0" xfId="0" applyNumberFormat="1" applyFont="1" applyFill="1" applyBorder="1" applyAlignment="1">
      <alignment vertical="top"/>
    </xf>
    <xf numFmtId="164" fontId="6" fillId="2" borderId="0" xfId="7" applyFont="1" applyFill="1" applyAlignment="1">
      <alignment vertical="top"/>
    </xf>
    <xf numFmtId="3" fontId="13" fillId="2" borderId="0" xfId="0" applyNumberFormat="1" applyFont="1" applyFill="1" applyAlignment="1">
      <alignment vertical="top"/>
    </xf>
    <xf numFmtId="0" fontId="0" fillId="2" borderId="0" xfId="0" applyFont="1" applyFill="1" applyBorder="1" applyAlignment="1">
      <alignment horizontal="left" vertical="top"/>
    </xf>
    <xf numFmtId="0" fontId="11" fillId="2" borderId="0" xfId="0" applyFont="1" applyFill="1" applyBorder="1" applyAlignment="1">
      <alignment vertical="top"/>
    </xf>
    <xf numFmtId="0" fontId="0" fillId="2" borderId="0" xfId="0" applyFill="1" applyBorder="1" applyAlignment="1">
      <alignment horizontal="left" vertical="top"/>
    </xf>
    <xf numFmtId="168" fontId="12" fillId="2" borderId="0" xfId="8" applyNumberFormat="1" applyFont="1" applyFill="1" applyBorder="1" applyAlignment="1" applyProtection="1">
      <protection hidden="1"/>
    </xf>
    <xf numFmtId="0" fontId="0" fillId="2" borderId="0" xfId="0" applyFont="1" applyFill="1" applyBorder="1"/>
    <xf numFmtId="0" fontId="0" fillId="2" borderId="0" xfId="0" applyFont="1" applyFill="1" applyBorder="1" applyAlignment="1">
      <alignment horizontal="center" vertical="center" wrapText="1"/>
    </xf>
    <xf numFmtId="49" fontId="0" fillId="2" borderId="0" xfId="0" applyNumberFormat="1" applyFont="1" applyFill="1" applyBorder="1" applyAlignment="1">
      <alignment horizontal="center" vertical="center" wrapText="1"/>
    </xf>
    <xf numFmtId="3" fontId="5" fillId="2" borderId="0" xfId="0" applyNumberFormat="1" applyFont="1" applyFill="1" applyAlignment="1">
      <alignment horizontal="right" vertical="top"/>
    </xf>
    <xf numFmtId="0" fontId="7" fillId="2" borderId="1" xfId="0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vertical="top" wrapText="1"/>
    </xf>
    <xf numFmtId="167" fontId="7" fillId="2" borderId="1" xfId="1" applyNumberFormat="1" applyFont="1" applyFill="1" applyBorder="1" applyAlignment="1" applyProtection="1">
      <alignment vertical="top" wrapText="1"/>
      <protection hidden="1"/>
    </xf>
    <xf numFmtId="0" fontId="7" fillId="2" borderId="1" xfId="2" applyNumberFormat="1" applyFont="1" applyFill="1" applyBorder="1" applyAlignment="1" applyProtection="1">
      <alignment vertical="top" wrapText="1"/>
      <protection hidden="1"/>
    </xf>
    <xf numFmtId="0" fontId="7" fillId="2" borderId="1" xfId="3" applyFont="1" applyFill="1" applyBorder="1" applyAlignment="1">
      <alignment vertical="top" wrapText="1"/>
    </xf>
    <xf numFmtId="169" fontId="7" fillId="2" borderId="1" xfId="0" applyNumberFormat="1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 wrapText="1"/>
    </xf>
    <xf numFmtId="165" fontId="7" fillId="2" borderId="0" xfId="0" applyNumberFormat="1" applyFont="1" applyFill="1" applyBorder="1" applyAlignment="1">
      <alignment horizontal="right" vertical="top"/>
    </xf>
    <xf numFmtId="166" fontId="7" fillId="2" borderId="0" xfId="0" applyNumberFormat="1" applyFont="1" applyFill="1" applyBorder="1" applyAlignment="1">
      <alignment horizontal="right" vertical="top"/>
    </xf>
    <xf numFmtId="168" fontId="12" fillId="2" borderId="0" xfId="8" applyNumberFormat="1" applyFont="1" applyFill="1" applyBorder="1" applyAlignment="1" applyProtection="1">
      <alignment horizontal="right"/>
      <protection hidden="1"/>
    </xf>
    <xf numFmtId="3" fontId="6" fillId="2" borderId="0" xfId="0" applyNumberFormat="1" applyFont="1" applyFill="1" applyBorder="1" applyAlignment="1">
      <alignment vertical="top"/>
    </xf>
    <xf numFmtId="4" fontId="14" fillId="2" borderId="0" xfId="0" applyNumberFormat="1" applyFont="1" applyFill="1" applyAlignment="1">
      <alignment vertical="top"/>
    </xf>
    <xf numFmtId="3" fontId="14" fillId="2" borderId="0" xfId="0" applyNumberFormat="1" applyFont="1" applyFill="1" applyAlignment="1">
      <alignment vertical="top"/>
    </xf>
    <xf numFmtId="4" fontId="13" fillId="2" borderId="0" xfId="0" applyNumberFormat="1" applyFont="1" applyFill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top"/>
    </xf>
    <xf numFmtId="3" fontId="5" fillId="2" borderId="0" xfId="0" applyNumberFormat="1" applyFont="1" applyFill="1" applyAlignment="1">
      <alignment horizontal="left" vertical="top"/>
    </xf>
    <xf numFmtId="3" fontId="5" fillId="2" borderId="0" xfId="0" applyNumberFormat="1" applyFont="1" applyFill="1" applyAlignment="1">
      <alignment horizontal="left" vertical="top"/>
    </xf>
    <xf numFmtId="3" fontId="7" fillId="0" borderId="1" xfId="0" applyNumberFormat="1" applyFont="1" applyFill="1" applyBorder="1" applyAlignment="1">
      <alignment horizontal="center" vertical="top" wrapText="1"/>
    </xf>
    <xf numFmtId="3" fontId="16" fillId="2" borderId="1" xfId="0" applyNumberFormat="1" applyFont="1" applyFill="1" applyBorder="1" applyAlignment="1">
      <alignment horizontal="center" vertical="top" wrapText="1"/>
    </xf>
    <xf numFmtId="3" fontId="16" fillId="0" borderId="1" xfId="0" applyNumberFormat="1" applyFont="1" applyFill="1" applyBorder="1" applyAlignment="1">
      <alignment horizontal="center" vertical="top" wrapText="1"/>
    </xf>
    <xf numFmtId="4" fontId="16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 applyProtection="1">
      <alignment horizontal="right" vertical="top"/>
      <protection locked="0"/>
    </xf>
    <xf numFmtId="165" fontId="7" fillId="0" borderId="1" xfId="0" applyNumberFormat="1" applyFont="1" applyFill="1" applyBorder="1" applyAlignment="1">
      <alignment horizontal="right" vertical="top"/>
    </xf>
    <xf numFmtId="166" fontId="7" fillId="0" borderId="1" xfId="0" applyNumberFormat="1" applyFont="1" applyFill="1" applyBorder="1" applyAlignment="1">
      <alignment horizontal="right" vertical="top"/>
    </xf>
    <xf numFmtId="0" fontId="5" fillId="2" borderId="0" xfId="0" applyFont="1" applyFill="1" applyAlignment="1">
      <alignment horizontal="right" vertical="center" wrapText="1"/>
    </xf>
    <xf numFmtId="0" fontId="5" fillId="2" borderId="0" xfId="0" applyFont="1" applyFill="1" applyAlignment="1">
      <alignment horizontal="center"/>
    </xf>
    <xf numFmtId="0" fontId="17" fillId="0" borderId="0" xfId="0" applyFont="1" applyFill="1" applyAlignment="1">
      <alignment horizontal="left" vertical="top"/>
    </xf>
    <xf numFmtId="3" fontId="17" fillId="0" borderId="0" xfId="0" applyNumberFormat="1" applyFont="1" applyFill="1" applyAlignment="1">
      <alignment horizontal="left" vertical="top"/>
    </xf>
  </cellXfs>
  <cellStyles count="19">
    <cellStyle name="Обычный" xfId="0" builtinId="0"/>
    <cellStyle name="Обычный 11" xfId="11"/>
    <cellStyle name="Обычный 2" xfId="1"/>
    <cellStyle name="Обычный 2 2" xfId="6"/>
    <cellStyle name="Обычный 2 2 2" xfId="12"/>
    <cellStyle name="Обычный 2 4" xfId="3"/>
    <cellStyle name="Обычный 3" xfId="4"/>
    <cellStyle name="Обычный 3 2" xfId="13"/>
    <cellStyle name="Обычный 4" xfId="5"/>
    <cellStyle name="Обычный 4 2" xfId="14"/>
    <cellStyle name="Обычный 5" xfId="8"/>
    <cellStyle name="Обычный 5 2" xfId="15"/>
    <cellStyle name="Обычный 6 2" xfId="16"/>
    <cellStyle name="Обычный 7" xfId="9"/>
    <cellStyle name="Обычный 7 2" xfId="17"/>
    <cellStyle name="Обычный 8" xfId="18"/>
    <cellStyle name="Обычный 9" xfId="10"/>
    <cellStyle name="Обычный_tmp" xfId="2"/>
    <cellStyle name="Финансовый" xfId="7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AB125"/>
  <sheetViews>
    <sheetView tabSelected="1" view="pageBreakPreview" topLeftCell="A108" zoomScaleSheetLayoutView="100" workbookViewId="0">
      <selection activeCell="B117" sqref="B117"/>
    </sheetView>
  </sheetViews>
  <sheetFormatPr defaultRowHeight="15"/>
  <cols>
    <col min="1" max="1" width="7.28515625" style="4" customWidth="1"/>
    <col min="2" max="2" width="47" style="13" customWidth="1"/>
    <col min="3" max="3" width="22.7109375" style="4" hidden="1" customWidth="1"/>
    <col min="4" max="5" width="16.7109375" style="17" customWidth="1"/>
    <col min="6" max="6" width="15.5703125" style="17" customWidth="1"/>
    <col min="7" max="7" width="15.85546875" style="17" customWidth="1"/>
    <col min="8" max="28" width="9.140625" style="25"/>
    <col min="29" max="16384" width="9.140625" style="2"/>
  </cols>
  <sheetData>
    <row r="1" spans="1:28" ht="15.75">
      <c r="C1" s="16"/>
      <c r="D1" s="50"/>
      <c r="E1" s="63" t="s">
        <v>200</v>
      </c>
      <c r="F1" s="63"/>
      <c r="G1" s="63"/>
    </row>
    <row r="2" spans="1:28" ht="15.75">
      <c r="C2" s="16"/>
      <c r="D2" s="50"/>
      <c r="E2" s="63" t="s">
        <v>199</v>
      </c>
      <c r="F2" s="63"/>
      <c r="G2" s="63"/>
    </row>
    <row r="3" spans="1:28" ht="15.75">
      <c r="C3" s="16"/>
      <c r="D3" s="50"/>
      <c r="E3" s="63" t="s">
        <v>201</v>
      </c>
      <c r="F3" s="63"/>
      <c r="G3" s="63"/>
    </row>
    <row r="4" spans="1:28" ht="15.75">
      <c r="C4" s="16"/>
      <c r="D4" s="51"/>
      <c r="E4" s="64" t="s">
        <v>202</v>
      </c>
      <c r="F4" s="64"/>
      <c r="G4" s="64"/>
    </row>
    <row r="5" spans="1:28" ht="15.75">
      <c r="C5" s="16"/>
      <c r="D5" s="52"/>
      <c r="E5" s="64" t="s">
        <v>203</v>
      </c>
      <c r="F5" s="64"/>
      <c r="G5" s="64"/>
    </row>
    <row r="6" spans="1:28" ht="15.75">
      <c r="C6" s="16"/>
      <c r="D6" s="52"/>
      <c r="E6" s="52"/>
      <c r="F6" s="52"/>
      <c r="G6" s="52"/>
    </row>
    <row r="7" spans="1:28" ht="15.75">
      <c r="B7" s="62" t="s">
        <v>1</v>
      </c>
      <c r="C7" s="62"/>
      <c r="D7" s="62"/>
      <c r="E7" s="62"/>
      <c r="F7" s="62"/>
      <c r="G7" s="62"/>
    </row>
    <row r="8" spans="1:28" ht="15.75">
      <c r="B8" s="62" t="s">
        <v>204</v>
      </c>
      <c r="C8" s="62"/>
      <c r="D8" s="62"/>
      <c r="E8" s="62"/>
      <c r="F8" s="62"/>
      <c r="G8" s="62"/>
    </row>
    <row r="9" spans="1:28" ht="15.75">
      <c r="B9" s="62" t="s">
        <v>205</v>
      </c>
      <c r="C9" s="62"/>
      <c r="D9" s="62"/>
      <c r="E9" s="62"/>
      <c r="F9" s="62"/>
      <c r="G9" s="62"/>
    </row>
    <row r="10" spans="1:28" ht="15.75">
      <c r="G10" s="28" t="s">
        <v>3</v>
      </c>
    </row>
    <row r="11" spans="1:28" s="6" customFormat="1" ht="60" customHeight="1">
      <c r="A11" s="5"/>
      <c r="B11" s="29" t="s">
        <v>0</v>
      </c>
      <c r="C11" s="29" t="s">
        <v>5</v>
      </c>
      <c r="D11" s="53" t="s">
        <v>99</v>
      </c>
      <c r="E11" s="54" t="s">
        <v>197</v>
      </c>
      <c r="F11" s="55" t="s">
        <v>4</v>
      </c>
      <c r="G11" s="56" t="s">
        <v>198</v>
      </c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</row>
    <row r="12" spans="1:28" s="8" customFormat="1" ht="15.75" customHeight="1">
      <c r="A12" s="7"/>
      <c r="B12" s="30">
        <v>1</v>
      </c>
      <c r="C12" s="30"/>
      <c r="D12" s="30" t="s">
        <v>223</v>
      </c>
      <c r="E12" s="30" t="s">
        <v>50</v>
      </c>
      <c r="F12" s="30" t="s">
        <v>51</v>
      </c>
      <c r="G12" s="30" t="s">
        <v>52</v>
      </c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</row>
    <row r="13" spans="1:28" s="8" customFormat="1" ht="30">
      <c r="A13" s="7"/>
      <c r="B13" s="31" t="s">
        <v>94</v>
      </c>
      <c r="C13" s="32" t="s">
        <v>133</v>
      </c>
      <c r="D13" s="57">
        <v>42769.78</v>
      </c>
      <c r="E13" s="57">
        <v>42769.78</v>
      </c>
      <c r="F13" s="59">
        <f>ROUND(D13-E13,2)</f>
        <v>0</v>
      </c>
      <c r="G13" s="60">
        <f>ROUND(E13/D13*100,1)</f>
        <v>100</v>
      </c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</row>
    <row r="14" spans="1:28" s="8" customFormat="1" ht="75">
      <c r="A14" s="7"/>
      <c r="B14" s="31" t="s">
        <v>158</v>
      </c>
      <c r="C14" s="32" t="s">
        <v>134</v>
      </c>
      <c r="D14" s="57">
        <v>350</v>
      </c>
      <c r="E14" s="57">
        <v>350</v>
      </c>
      <c r="F14" s="59">
        <f t="shared" ref="F14:F77" si="0">ROUND(D14-E14,2)</f>
        <v>0</v>
      </c>
      <c r="G14" s="60">
        <f t="shared" ref="G14:G77" si="1">ROUND(E14/D14*100,1)</f>
        <v>100</v>
      </c>
      <c r="H14" s="26"/>
      <c r="I14" s="26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</row>
    <row r="15" spans="1:28" s="8" customFormat="1" ht="111" customHeight="1">
      <c r="A15" s="7"/>
      <c r="B15" s="31" t="s">
        <v>217</v>
      </c>
      <c r="C15" s="32" t="s">
        <v>218</v>
      </c>
      <c r="D15" s="57">
        <v>1406.16</v>
      </c>
      <c r="E15" s="57">
        <v>1406.16</v>
      </c>
      <c r="F15" s="59">
        <f t="shared" si="0"/>
        <v>0</v>
      </c>
      <c r="G15" s="60">
        <f t="shared" si="1"/>
        <v>100</v>
      </c>
      <c r="H15" s="26"/>
      <c r="I15" s="26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</row>
    <row r="16" spans="1:28" ht="77.25" customHeight="1">
      <c r="A16" s="1">
        <v>50840</v>
      </c>
      <c r="B16" s="31" t="s">
        <v>76</v>
      </c>
      <c r="C16" s="32" t="s">
        <v>104</v>
      </c>
      <c r="D16" s="57">
        <v>68581.95</v>
      </c>
      <c r="E16" s="57">
        <v>68581.95</v>
      </c>
      <c r="F16" s="59">
        <f t="shared" si="0"/>
        <v>0</v>
      </c>
      <c r="G16" s="60">
        <f t="shared" si="1"/>
        <v>100</v>
      </c>
      <c r="H16" s="26"/>
      <c r="I16" s="26"/>
    </row>
    <row r="17" spans="1:28" ht="81.75" customHeight="1">
      <c r="A17" s="1">
        <v>50840</v>
      </c>
      <c r="B17" s="31" t="s">
        <v>77</v>
      </c>
      <c r="C17" s="32" t="s">
        <v>104</v>
      </c>
      <c r="D17" s="57">
        <v>3609.58</v>
      </c>
      <c r="E17" s="57">
        <v>3609.58</v>
      </c>
      <c r="F17" s="59">
        <f t="shared" si="0"/>
        <v>0</v>
      </c>
      <c r="G17" s="60">
        <f t="shared" si="1"/>
        <v>100</v>
      </c>
      <c r="H17" s="26"/>
      <c r="I17" s="26"/>
    </row>
    <row r="18" spans="1:28" ht="81.75" customHeight="1">
      <c r="A18" s="1"/>
      <c r="B18" s="31" t="s">
        <v>175</v>
      </c>
      <c r="C18" s="32" t="s">
        <v>177</v>
      </c>
      <c r="D18" s="57">
        <v>32670</v>
      </c>
      <c r="E18" s="57">
        <v>29270.55</v>
      </c>
      <c r="F18" s="59">
        <f t="shared" si="0"/>
        <v>3399.45</v>
      </c>
      <c r="G18" s="60">
        <f t="shared" si="1"/>
        <v>89.6</v>
      </c>
      <c r="H18" s="26"/>
      <c r="I18" s="26"/>
    </row>
    <row r="19" spans="1:28" ht="81.75" customHeight="1">
      <c r="A19" s="1"/>
      <c r="B19" s="31" t="s">
        <v>176</v>
      </c>
      <c r="C19" s="32" t="s">
        <v>177</v>
      </c>
      <c r="D19" s="57">
        <v>297</v>
      </c>
      <c r="E19" s="57">
        <v>266.10000000000002</v>
      </c>
      <c r="F19" s="59">
        <f t="shared" si="0"/>
        <v>30.9</v>
      </c>
      <c r="G19" s="60">
        <f t="shared" si="1"/>
        <v>89.6</v>
      </c>
      <c r="H19" s="26"/>
      <c r="I19" s="26"/>
    </row>
    <row r="20" spans="1:28" ht="61.5" customHeight="1">
      <c r="A20" s="1"/>
      <c r="B20" s="33" t="s">
        <v>61</v>
      </c>
      <c r="C20" s="32" t="s">
        <v>121</v>
      </c>
      <c r="D20" s="58">
        <v>382.52</v>
      </c>
      <c r="E20" s="58">
        <v>103.92</v>
      </c>
      <c r="F20" s="59">
        <f t="shared" si="0"/>
        <v>278.60000000000002</v>
      </c>
      <c r="G20" s="60">
        <f t="shared" si="1"/>
        <v>27.2</v>
      </c>
      <c r="H20" s="26"/>
      <c r="I20" s="26"/>
    </row>
    <row r="21" spans="1:28" ht="93" customHeight="1">
      <c r="A21" s="1"/>
      <c r="B21" s="33" t="s">
        <v>91</v>
      </c>
      <c r="C21" s="32" t="s">
        <v>119</v>
      </c>
      <c r="D21" s="57">
        <v>10592.09</v>
      </c>
      <c r="E21" s="57">
        <v>10592.09</v>
      </c>
      <c r="F21" s="59">
        <f t="shared" si="0"/>
        <v>0</v>
      </c>
      <c r="G21" s="60">
        <f t="shared" si="1"/>
        <v>100</v>
      </c>
      <c r="H21" s="26"/>
      <c r="I21" s="26"/>
    </row>
    <row r="22" spans="1:28" ht="92.25" customHeight="1">
      <c r="A22" s="1"/>
      <c r="B22" s="33" t="s">
        <v>92</v>
      </c>
      <c r="C22" s="32" t="s">
        <v>119</v>
      </c>
      <c r="D22" s="57">
        <v>106.99</v>
      </c>
      <c r="E22" s="57">
        <v>106.99</v>
      </c>
      <c r="F22" s="59">
        <f t="shared" si="0"/>
        <v>0</v>
      </c>
      <c r="G22" s="60">
        <f t="shared" si="1"/>
        <v>100</v>
      </c>
      <c r="H22" s="26"/>
      <c r="I22" s="26"/>
    </row>
    <row r="23" spans="1:28" ht="49.5" customHeight="1">
      <c r="A23" s="1" t="s">
        <v>23</v>
      </c>
      <c r="B23" s="34" t="s">
        <v>24</v>
      </c>
      <c r="C23" s="32" t="s">
        <v>120</v>
      </c>
      <c r="D23" s="57">
        <v>25067.5</v>
      </c>
      <c r="E23" s="57">
        <v>25067.5</v>
      </c>
      <c r="F23" s="59">
        <f t="shared" si="0"/>
        <v>0</v>
      </c>
      <c r="G23" s="60">
        <f t="shared" si="1"/>
        <v>100</v>
      </c>
      <c r="H23" s="26"/>
      <c r="I23" s="26"/>
    </row>
    <row r="24" spans="1:28" ht="31.5" customHeight="1">
      <c r="A24" s="1">
        <v>52500</v>
      </c>
      <c r="B24" s="31" t="s">
        <v>47</v>
      </c>
      <c r="C24" s="32" t="s">
        <v>122</v>
      </c>
      <c r="D24" s="58">
        <v>418669.79</v>
      </c>
      <c r="E24" s="58">
        <v>418669.79</v>
      </c>
      <c r="F24" s="59">
        <f t="shared" si="0"/>
        <v>0</v>
      </c>
      <c r="G24" s="60">
        <f t="shared" si="1"/>
        <v>100</v>
      </c>
      <c r="H24" s="26"/>
      <c r="I24" s="26"/>
    </row>
    <row r="25" spans="1:28" ht="55.5" customHeight="1">
      <c r="A25" s="1"/>
      <c r="B25" s="31" t="s">
        <v>216</v>
      </c>
      <c r="C25" s="32" t="s">
        <v>215</v>
      </c>
      <c r="D25" s="58">
        <v>53330.21</v>
      </c>
      <c r="E25" s="58">
        <v>53330.21</v>
      </c>
      <c r="F25" s="59">
        <f t="shared" si="0"/>
        <v>0</v>
      </c>
      <c r="G25" s="60">
        <f t="shared" si="1"/>
        <v>100</v>
      </c>
      <c r="H25" s="26"/>
      <c r="I25" s="26"/>
    </row>
    <row r="26" spans="1:28" s="6" customFormat="1" ht="67.5" customHeight="1">
      <c r="A26" s="9"/>
      <c r="B26" s="35" t="s">
        <v>66</v>
      </c>
      <c r="C26" s="32" t="s">
        <v>123</v>
      </c>
      <c r="D26" s="58">
        <v>161894.1</v>
      </c>
      <c r="E26" s="58">
        <v>161894.1</v>
      </c>
      <c r="F26" s="59">
        <f t="shared" si="0"/>
        <v>0</v>
      </c>
      <c r="G26" s="60">
        <f t="shared" si="1"/>
        <v>100</v>
      </c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</row>
    <row r="27" spans="1:28" ht="78" customHeight="1">
      <c r="A27" s="1" t="s">
        <v>95</v>
      </c>
      <c r="B27" s="36" t="s">
        <v>174</v>
      </c>
      <c r="C27" s="32" t="s">
        <v>107</v>
      </c>
      <c r="D27" s="57">
        <v>298628.37</v>
      </c>
      <c r="E27" s="57">
        <v>298628.37</v>
      </c>
      <c r="F27" s="59">
        <f t="shared" si="0"/>
        <v>0</v>
      </c>
      <c r="G27" s="60">
        <f t="shared" si="1"/>
        <v>100</v>
      </c>
      <c r="H27" s="26"/>
      <c r="I27" s="26"/>
    </row>
    <row r="28" spans="1:28" ht="75.75" customHeight="1">
      <c r="A28" s="1" t="s">
        <v>95</v>
      </c>
      <c r="B28" s="36" t="s">
        <v>67</v>
      </c>
      <c r="C28" s="32" t="s">
        <v>107</v>
      </c>
      <c r="D28" s="57">
        <v>15717.28</v>
      </c>
      <c r="E28" s="57">
        <v>15717.28</v>
      </c>
      <c r="F28" s="59">
        <f t="shared" si="0"/>
        <v>0</v>
      </c>
      <c r="G28" s="60">
        <f t="shared" si="1"/>
        <v>100</v>
      </c>
      <c r="H28" s="26"/>
      <c r="I28" s="26"/>
    </row>
    <row r="29" spans="1:28" ht="59.25" customHeight="1">
      <c r="A29" s="1"/>
      <c r="B29" s="36" t="s">
        <v>69</v>
      </c>
      <c r="C29" s="32" t="s">
        <v>108</v>
      </c>
      <c r="D29" s="58">
        <v>141500.67000000001</v>
      </c>
      <c r="E29" s="58">
        <v>141487.26</v>
      </c>
      <c r="F29" s="59">
        <f t="shared" si="0"/>
        <v>13.41</v>
      </c>
      <c r="G29" s="60">
        <f t="shared" si="1"/>
        <v>100</v>
      </c>
      <c r="H29" s="26"/>
      <c r="I29" s="26"/>
    </row>
    <row r="30" spans="1:28" ht="60" customHeight="1">
      <c r="A30" s="1"/>
      <c r="B30" s="36" t="s">
        <v>68</v>
      </c>
      <c r="C30" s="32" t="s">
        <v>108</v>
      </c>
      <c r="D30" s="57">
        <v>7447.4</v>
      </c>
      <c r="E30" s="57">
        <v>7446.7</v>
      </c>
      <c r="F30" s="59">
        <f t="shared" si="0"/>
        <v>0.7</v>
      </c>
      <c r="G30" s="60">
        <f t="shared" si="1"/>
        <v>100</v>
      </c>
      <c r="H30" s="26"/>
      <c r="I30" s="26"/>
    </row>
    <row r="31" spans="1:28" ht="30">
      <c r="A31" s="1"/>
      <c r="B31" s="33" t="s">
        <v>124</v>
      </c>
      <c r="C31" s="32" t="s">
        <v>116</v>
      </c>
      <c r="D31" s="58">
        <v>7920</v>
      </c>
      <c r="E31" s="58">
        <v>7920</v>
      </c>
      <c r="F31" s="59">
        <f t="shared" si="0"/>
        <v>0</v>
      </c>
      <c r="G31" s="60">
        <f t="shared" si="1"/>
        <v>100</v>
      </c>
      <c r="H31" s="26"/>
      <c r="I31" s="26"/>
    </row>
    <row r="32" spans="1:28" ht="30">
      <c r="A32" s="1"/>
      <c r="B32" s="33" t="s">
        <v>125</v>
      </c>
      <c r="C32" s="32" t="s">
        <v>116</v>
      </c>
      <c r="D32" s="58">
        <v>80</v>
      </c>
      <c r="E32" s="58">
        <v>80</v>
      </c>
      <c r="F32" s="59">
        <f t="shared" si="0"/>
        <v>0</v>
      </c>
      <c r="G32" s="60">
        <f t="shared" si="1"/>
        <v>100</v>
      </c>
      <c r="H32" s="26"/>
      <c r="I32" s="26"/>
    </row>
    <row r="33" spans="1:28" ht="62.25" customHeight="1">
      <c r="A33" s="1" t="s">
        <v>58</v>
      </c>
      <c r="B33" s="31" t="s">
        <v>74</v>
      </c>
      <c r="C33" s="32" t="s">
        <v>105</v>
      </c>
      <c r="D33" s="57">
        <v>3886.45</v>
      </c>
      <c r="E33" s="57">
        <v>3886.45</v>
      </c>
      <c r="F33" s="59">
        <f t="shared" si="0"/>
        <v>0</v>
      </c>
      <c r="G33" s="60">
        <f t="shared" si="1"/>
        <v>100</v>
      </c>
      <c r="H33" s="26"/>
      <c r="I33" s="26"/>
    </row>
    <row r="34" spans="1:28" ht="80.25" customHeight="1">
      <c r="A34" s="1" t="s">
        <v>58</v>
      </c>
      <c r="B34" s="31" t="s">
        <v>75</v>
      </c>
      <c r="C34" s="32" t="s">
        <v>105</v>
      </c>
      <c r="D34" s="57">
        <v>204.55</v>
      </c>
      <c r="E34" s="57">
        <v>204.55</v>
      </c>
      <c r="F34" s="59">
        <f t="shared" si="0"/>
        <v>0</v>
      </c>
      <c r="G34" s="60">
        <f t="shared" si="1"/>
        <v>100</v>
      </c>
      <c r="H34" s="26"/>
      <c r="I34" s="26"/>
    </row>
    <row r="35" spans="1:28" ht="45.75" customHeight="1">
      <c r="A35" s="1" t="s">
        <v>93</v>
      </c>
      <c r="B35" s="33" t="s">
        <v>60</v>
      </c>
      <c r="C35" s="32" t="s">
        <v>106</v>
      </c>
      <c r="D35" s="58">
        <v>7790.33</v>
      </c>
      <c r="E35" s="58">
        <v>6837.8</v>
      </c>
      <c r="F35" s="59">
        <f t="shared" si="0"/>
        <v>952.53</v>
      </c>
      <c r="G35" s="60">
        <f t="shared" si="1"/>
        <v>87.8</v>
      </c>
      <c r="H35" s="26"/>
      <c r="I35" s="26"/>
    </row>
    <row r="36" spans="1:28" ht="45.75" customHeight="1">
      <c r="A36" s="1" t="s">
        <v>93</v>
      </c>
      <c r="B36" s="33" t="s">
        <v>59</v>
      </c>
      <c r="C36" s="32" t="s">
        <v>106</v>
      </c>
      <c r="D36" s="58">
        <v>410.02</v>
      </c>
      <c r="E36" s="58">
        <v>359.88</v>
      </c>
      <c r="F36" s="59">
        <f t="shared" si="0"/>
        <v>50.14</v>
      </c>
      <c r="G36" s="60">
        <f t="shared" si="1"/>
        <v>87.8</v>
      </c>
      <c r="H36" s="26"/>
      <c r="I36" s="26"/>
    </row>
    <row r="37" spans="1:28" s="6" customFormat="1" ht="90">
      <c r="A37" s="9" t="s">
        <v>182</v>
      </c>
      <c r="B37" s="35" t="s">
        <v>181</v>
      </c>
      <c r="C37" s="32" t="s">
        <v>194</v>
      </c>
      <c r="D37" s="58">
        <v>2903.33</v>
      </c>
      <c r="E37" s="58">
        <v>2637.67</v>
      </c>
      <c r="F37" s="59">
        <f t="shared" si="0"/>
        <v>265.66000000000003</v>
      </c>
      <c r="G37" s="60">
        <f t="shared" si="1"/>
        <v>90.8</v>
      </c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</row>
    <row r="38" spans="1:28" s="6" customFormat="1" ht="90">
      <c r="A38" s="9"/>
      <c r="B38" s="35" t="s">
        <v>181</v>
      </c>
      <c r="C38" s="32" t="s">
        <v>221</v>
      </c>
      <c r="D38" s="58">
        <v>54590</v>
      </c>
      <c r="E38" s="58">
        <v>0</v>
      </c>
      <c r="F38" s="59">
        <f t="shared" si="0"/>
        <v>54590</v>
      </c>
      <c r="G38" s="60">
        <f t="shared" si="1"/>
        <v>0</v>
      </c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</row>
    <row r="39" spans="1:28" ht="82.5" customHeight="1">
      <c r="A39" s="1"/>
      <c r="B39" s="33" t="s">
        <v>137</v>
      </c>
      <c r="C39" s="32" t="s">
        <v>135</v>
      </c>
      <c r="D39" s="58">
        <v>2045.98</v>
      </c>
      <c r="E39" s="58">
        <v>2045.98</v>
      </c>
      <c r="F39" s="59">
        <f t="shared" si="0"/>
        <v>0</v>
      </c>
      <c r="G39" s="60">
        <f t="shared" si="1"/>
        <v>100</v>
      </c>
      <c r="H39" s="26"/>
      <c r="I39" s="26"/>
    </row>
    <row r="40" spans="1:28" ht="90">
      <c r="A40" s="1"/>
      <c r="B40" s="33" t="s">
        <v>138</v>
      </c>
      <c r="C40" s="32" t="s">
        <v>135</v>
      </c>
      <c r="D40" s="58">
        <v>730.91</v>
      </c>
      <c r="E40" s="58">
        <v>730.91</v>
      </c>
      <c r="F40" s="59">
        <f t="shared" si="0"/>
        <v>0</v>
      </c>
      <c r="G40" s="60">
        <f t="shared" si="1"/>
        <v>100</v>
      </c>
      <c r="H40" s="26"/>
      <c r="I40" s="26"/>
    </row>
    <row r="41" spans="1:28" s="6" customFormat="1" ht="45">
      <c r="A41" s="9" t="s">
        <v>98</v>
      </c>
      <c r="B41" s="37" t="s">
        <v>85</v>
      </c>
      <c r="C41" s="32" t="s">
        <v>109</v>
      </c>
      <c r="D41" s="58">
        <v>235900</v>
      </c>
      <c r="E41" s="58">
        <v>235900</v>
      </c>
      <c r="F41" s="59">
        <f t="shared" si="0"/>
        <v>0</v>
      </c>
      <c r="G41" s="60">
        <f t="shared" si="1"/>
        <v>100</v>
      </c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</row>
    <row r="42" spans="1:28" s="6" customFormat="1" ht="45">
      <c r="A42" s="9" t="s">
        <v>98</v>
      </c>
      <c r="B42" s="37" t="s">
        <v>86</v>
      </c>
      <c r="C42" s="32" t="s">
        <v>109</v>
      </c>
      <c r="D42" s="58">
        <v>17755.91</v>
      </c>
      <c r="E42" s="58">
        <v>17755.91</v>
      </c>
      <c r="F42" s="59">
        <f t="shared" si="0"/>
        <v>0</v>
      </c>
      <c r="G42" s="60">
        <f t="shared" si="1"/>
        <v>100</v>
      </c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</row>
    <row r="43" spans="1:28" s="6" customFormat="1" ht="45">
      <c r="A43" s="9"/>
      <c r="B43" s="37" t="s">
        <v>139</v>
      </c>
      <c r="C43" s="32" t="s">
        <v>136</v>
      </c>
      <c r="D43" s="58">
        <v>12000</v>
      </c>
      <c r="E43" s="58">
        <v>11940</v>
      </c>
      <c r="F43" s="59">
        <f t="shared" si="0"/>
        <v>60</v>
      </c>
      <c r="G43" s="60">
        <f t="shared" si="1"/>
        <v>99.5</v>
      </c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</row>
    <row r="44" spans="1:28" s="6" customFormat="1" ht="45">
      <c r="A44" s="9"/>
      <c r="B44" s="37" t="s">
        <v>140</v>
      </c>
      <c r="C44" s="32" t="s">
        <v>136</v>
      </c>
      <c r="D44" s="58">
        <v>631.58000000000004</v>
      </c>
      <c r="E44" s="58">
        <v>628.41999999999996</v>
      </c>
      <c r="F44" s="59">
        <f t="shared" si="0"/>
        <v>3.16</v>
      </c>
      <c r="G44" s="60">
        <f t="shared" si="1"/>
        <v>99.5</v>
      </c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</row>
    <row r="45" spans="1:28" ht="156" customHeight="1">
      <c r="A45" s="1"/>
      <c r="B45" s="38" t="s">
        <v>111</v>
      </c>
      <c r="C45" s="39" t="s">
        <v>110</v>
      </c>
      <c r="D45" s="57">
        <v>696760.86</v>
      </c>
      <c r="E45" s="57">
        <v>696477.43</v>
      </c>
      <c r="F45" s="59">
        <f t="shared" si="0"/>
        <v>283.43</v>
      </c>
      <c r="G45" s="60">
        <f t="shared" si="1"/>
        <v>100</v>
      </c>
      <c r="H45" s="26"/>
      <c r="I45" s="26"/>
    </row>
    <row r="46" spans="1:28" ht="163.5" customHeight="1">
      <c r="A46" s="1"/>
      <c r="B46" s="38" t="s">
        <v>112</v>
      </c>
      <c r="C46" s="39" t="s">
        <v>110</v>
      </c>
      <c r="D46" s="57">
        <v>1134686.31</v>
      </c>
      <c r="E46" s="57">
        <v>1134224.75</v>
      </c>
      <c r="F46" s="59">
        <f t="shared" si="0"/>
        <v>461.56</v>
      </c>
      <c r="G46" s="60">
        <f t="shared" si="1"/>
        <v>100</v>
      </c>
      <c r="H46" s="26"/>
      <c r="I46" s="26"/>
    </row>
    <row r="47" spans="1:28" ht="128.25" customHeight="1">
      <c r="A47" s="1"/>
      <c r="B47" s="38" t="s">
        <v>126</v>
      </c>
      <c r="C47" s="39" t="s">
        <v>115</v>
      </c>
      <c r="D47" s="57">
        <v>599587.26</v>
      </c>
      <c r="E47" s="57">
        <v>563877.49</v>
      </c>
      <c r="F47" s="59">
        <f t="shared" si="0"/>
        <v>35709.769999999997</v>
      </c>
      <c r="G47" s="60">
        <f t="shared" si="1"/>
        <v>94</v>
      </c>
      <c r="H47" s="26"/>
      <c r="I47" s="26"/>
    </row>
    <row r="48" spans="1:28" ht="123.75" customHeight="1">
      <c r="A48" s="1"/>
      <c r="B48" s="38" t="s">
        <v>127</v>
      </c>
      <c r="C48" s="39" t="s">
        <v>115</v>
      </c>
      <c r="D48" s="57">
        <v>5450.8</v>
      </c>
      <c r="E48" s="57">
        <v>5126.16</v>
      </c>
      <c r="F48" s="59">
        <f t="shared" si="0"/>
        <v>324.64</v>
      </c>
      <c r="G48" s="60">
        <f t="shared" si="1"/>
        <v>94</v>
      </c>
      <c r="H48" s="26"/>
      <c r="I48" s="26"/>
    </row>
    <row r="49" spans="1:28" s="6" customFormat="1" ht="45">
      <c r="A49" s="9"/>
      <c r="B49" s="35" t="s">
        <v>172</v>
      </c>
      <c r="C49" s="32" t="s">
        <v>171</v>
      </c>
      <c r="D49" s="58">
        <v>23700.560000000001</v>
      </c>
      <c r="E49" s="58">
        <v>23700.560000000001</v>
      </c>
      <c r="F49" s="59">
        <f t="shared" si="0"/>
        <v>0</v>
      </c>
      <c r="G49" s="60">
        <f t="shared" si="1"/>
        <v>100</v>
      </c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</row>
    <row r="50" spans="1:28" s="6" customFormat="1" ht="45">
      <c r="A50" s="9"/>
      <c r="B50" s="35" t="s">
        <v>173</v>
      </c>
      <c r="C50" s="32" t="s">
        <v>171</v>
      </c>
      <c r="D50" s="58">
        <v>1274.44</v>
      </c>
      <c r="E50" s="58">
        <v>1274.44</v>
      </c>
      <c r="F50" s="59">
        <f t="shared" si="0"/>
        <v>0</v>
      </c>
      <c r="G50" s="60">
        <f t="shared" si="1"/>
        <v>100</v>
      </c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</row>
    <row r="51" spans="1:28" s="6" customFormat="1" ht="90">
      <c r="A51" s="9"/>
      <c r="B51" s="35" t="s">
        <v>219</v>
      </c>
      <c r="C51" s="32" t="s">
        <v>214</v>
      </c>
      <c r="D51" s="58">
        <f>37406.05+735.56</f>
        <v>38141.61</v>
      </c>
      <c r="E51" s="58">
        <v>37406.050000000003</v>
      </c>
      <c r="F51" s="59">
        <f t="shared" si="0"/>
        <v>735.56</v>
      </c>
      <c r="G51" s="60">
        <f t="shared" si="1"/>
        <v>98.1</v>
      </c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</row>
    <row r="52" spans="1:28" s="6" customFormat="1" ht="90">
      <c r="A52" s="9"/>
      <c r="B52" s="35" t="s">
        <v>220</v>
      </c>
      <c r="C52" s="32" t="s">
        <v>214</v>
      </c>
      <c r="D52" s="58">
        <v>377.84</v>
      </c>
      <c r="E52" s="58">
        <v>377.84</v>
      </c>
      <c r="F52" s="59">
        <f t="shared" si="0"/>
        <v>0</v>
      </c>
      <c r="G52" s="60">
        <f t="shared" si="1"/>
        <v>100</v>
      </c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</row>
    <row r="53" spans="1:28" ht="45">
      <c r="A53" s="1">
        <v>76610</v>
      </c>
      <c r="B53" s="33" t="s">
        <v>72</v>
      </c>
      <c r="C53" s="32" t="s">
        <v>101</v>
      </c>
      <c r="D53" s="57">
        <v>14244.54</v>
      </c>
      <c r="E53" s="57">
        <v>13561.94</v>
      </c>
      <c r="F53" s="59">
        <f t="shared" si="0"/>
        <v>682.6</v>
      </c>
      <c r="G53" s="60">
        <f t="shared" si="1"/>
        <v>95.2</v>
      </c>
    </row>
    <row r="54" spans="1:28" ht="90">
      <c r="A54" s="1"/>
      <c r="B54" s="33" t="s">
        <v>209</v>
      </c>
      <c r="C54" s="32" t="s">
        <v>210</v>
      </c>
      <c r="D54" s="57">
        <v>29291.9</v>
      </c>
      <c r="E54" s="57">
        <v>29291.9</v>
      </c>
      <c r="F54" s="59">
        <f t="shared" si="0"/>
        <v>0</v>
      </c>
      <c r="G54" s="60">
        <f t="shared" si="1"/>
        <v>100</v>
      </c>
    </row>
    <row r="55" spans="1:28" s="6" customFormat="1" ht="45">
      <c r="A55" s="9"/>
      <c r="B55" s="35" t="s">
        <v>157</v>
      </c>
      <c r="C55" s="32" t="s">
        <v>170</v>
      </c>
      <c r="D55" s="58">
        <v>354425.69</v>
      </c>
      <c r="E55" s="58">
        <v>283483.51</v>
      </c>
      <c r="F55" s="59">
        <f t="shared" si="0"/>
        <v>70942.179999999993</v>
      </c>
      <c r="G55" s="60">
        <f t="shared" si="1"/>
        <v>80</v>
      </c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</row>
    <row r="56" spans="1:28" s="6" customFormat="1" ht="45">
      <c r="A56" s="9"/>
      <c r="B56" s="35" t="s">
        <v>207</v>
      </c>
      <c r="C56" s="32" t="s">
        <v>208</v>
      </c>
      <c r="D56" s="58">
        <v>40257.56</v>
      </c>
      <c r="E56" s="58">
        <v>40257.56</v>
      </c>
      <c r="F56" s="59">
        <f t="shared" si="0"/>
        <v>0</v>
      </c>
      <c r="G56" s="60">
        <f t="shared" si="1"/>
        <v>100</v>
      </c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</row>
    <row r="57" spans="1:28" ht="90">
      <c r="A57" s="1"/>
      <c r="B57" s="33" t="s">
        <v>143</v>
      </c>
      <c r="C57" s="32" t="s">
        <v>141</v>
      </c>
      <c r="D57" s="57">
        <v>97353.17</v>
      </c>
      <c r="E57" s="57">
        <v>91998.74</v>
      </c>
      <c r="F57" s="59">
        <f t="shared" si="0"/>
        <v>5354.43</v>
      </c>
      <c r="G57" s="60">
        <f t="shared" si="1"/>
        <v>94.5</v>
      </c>
    </row>
    <row r="58" spans="1:28" ht="45">
      <c r="A58" s="1"/>
      <c r="B58" s="33" t="s">
        <v>144</v>
      </c>
      <c r="C58" s="32" t="s">
        <v>142</v>
      </c>
      <c r="D58" s="57">
        <v>777929.36</v>
      </c>
      <c r="E58" s="57">
        <v>744866.13</v>
      </c>
      <c r="F58" s="59">
        <f t="shared" si="0"/>
        <v>33063.230000000003</v>
      </c>
      <c r="G58" s="60">
        <f t="shared" si="1"/>
        <v>95.7</v>
      </c>
    </row>
    <row r="59" spans="1:28" s="6" customFormat="1" ht="48.75" customHeight="1">
      <c r="A59" s="10"/>
      <c r="B59" s="33" t="s">
        <v>71</v>
      </c>
      <c r="C59" s="32" t="s">
        <v>100</v>
      </c>
      <c r="D59" s="58">
        <v>203510.48</v>
      </c>
      <c r="E59" s="58">
        <v>199230.96</v>
      </c>
      <c r="F59" s="59">
        <f t="shared" si="0"/>
        <v>4279.5200000000004</v>
      </c>
      <c r="G59" s="60">
        <f t="shared" si="1"/>
        <v>97.9</v>
      </c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</row>
    <row r="60" spans="1:28" s="6" customFormat="1" ht="45">
      <c r="A60" s="10"/>
      <c r="B60" s="33" t="s">
        <v>159</v>
      </c>
      <c r="C60" s="32" t="s">
        <v>145</v>
      </c>
      <c r="D60" s="58">
        <v>193820.85</v>
      </c>
      <c r="E60" s="58">
        <v>191373.58</v>
      </c>
      <c r="F60" s="59">
        <f t="shared" si="0"/>
        <v>2447.27</v>
      </c>
      <c r="G60" s="60">
        <f t="shared" si="1"/>
        <v>98.7</v>
      </c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</row>
    <row r="61" spans="1:28" s="6" customFormat="1" ht="45">
      <c r="A61" s="10"/>
      <c r="B61" s="33" t="s">
        <v>207</v>
      </c>
      <c r="C61" s="32" t="s">
        <v>211</v>
      </c>
      <c r="D61" s="58">
        <v>13500</v>
      </c>
      <c r="E61" s="58">
        <v>7782.73</v>
      </c>
      <c r="F61" s="59">
        <f t="shared" si="0"/>
        <v>5717.27</v>
      </c>
      <c r="G61" s="60">
        <f t="shared" si="1"/>
        <v>57.6</v>
      </c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</row>
    <row r="62" spans="1:28" s="6" customFormat="1" ht="75">
      <c r="A62" s="10"/>
      <c r="B62" s="33" t="s">
        <v>160</v>
      </c>
      <c r="C62" s="32" t="s">
        <v>146</v>
      </c>
      <c r="D62" s="58">
        <v>408923.02</v>
      </c>
      <c r="E62" s="58">
        <v>408923.02</v>
      </c>
      <c r="F62" s="59">
        <f t="shared" si="0"/>
        <v>0</v>
      </c>
      <c r="G62" s="60">
        <f t="shared" si="1"/>
        <v>100</v>
      </c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</row>
    <row r="63" spans="1:28" s="6" customFormat="1" ht="46.5" customHeight="1">
      <c r="A63" s="10"/>
      <c r="B63" s="33" t="s">
        <v>161</v>
      </c>
      <c r="C63" s="32" t="s">
        <v>147</v>
      </c>
      <c r="D63" s="58">
        <v>100</v>
      </c>
      <c r="E63" s="58">
        <v>94.3</v>
      </c>
      <c r="F63" s="59">
        <f t="shared" si="0"/>
        <v>5.7</v>
      </c>
      <c r="G63" s="60">
        <f t="shared" si="1"/>
        <v>94.3</v>
      </c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</row>
    <row r="64" spans="1:28" s="6" customFormat="1" ht="75">
      <c r="A64" s="9"/>
      <c r="B64" s="37" t="s">
        <v>103</v>
      </c>
      <c r="C64" s="32" t="s">
        <v>102</v>
      </c>
      <c r="D64" s="58">
        <v>78642.98</v>
      </c>
      <c r="E64" s="58">
        <f>56360.75</f>
        <v>56360.75</v>
      </c>
      <c r="F64" s="59">
        <f t="shared" si="0"/>
        <v>22282.23</v>
      </c>
      <c r="G64" s="60">
        <f t="shared" si="1"/>
        <v>71.7</v>
      </c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</row>
    <row r="65" spans="1:28" s="6" customFormat="1" ht="60">
      <c r="A65" s="9"/>
      <c r="B65" s="37" t="s">
        <v>162</v>
      </c>
      <c r="C65" s="32" t="s">
        <v>148</v>
      </c>
      <c r="D65" s="58">
        <v>326031.55</v>
      </c>
      <c r="E65" s="58">
        <v>326031.55</v>
      </c>
      <c r="F65" s="59">
        <f t="shared" si="0"/>
        <v>0</v>
      </c>
      <c r="G65" s="60">
        <f t="shared" si="1"/>
        <v>100</v>
      </c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</row>
    <row r="66" spans="1:28" s="6" customFormat="1" ht="45">
      <c r="A66" s="9"/>
      <c r="B66" s="37" t="s">
        <v>188</v>
      </c>
      <c r="C66" s="32" t="s">
        <v>213</v>
      </c>
      <c r="D66" s="58">
        <v>4219.67</v>
      </c>
      <c r="E66" s="58">
        <v>4219.67</v>
      </c>
      <c r="F66" s="59">
        <f t="shared" si="0"/>
        <v>0</v>
      </c>
      <c r="G66" s="60">
        <f t="shared" si="1"/>
        <v>100</v>
      </c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</row>
    <row r="67" spans="1:28" s="6" customFormat="1" ht="45">
      <c r="A67" s="9"/>
      <c r="B67" s="37" t="s">
        <v>163</v>
      </c>
      <c r="C67" s="32" t="s">
        <v>149</v>
      </c>
      <c r="D67" s="58">
        <v>18019.98</v>
      </c>
      <c r="E67" s="58">
        <v>0</v>
      </c>
      <c r="F67" s="59">
        <f t="shared" si="0"/>
        <v>18019.98</v>
      </c>
      <c r="G67" s="60">
        <f t="shared" si="1"/>
        <v>0</v>
      </c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</row>
    <row r="68" spans="1:28" s="6" customFormat="1" ht="42" customHeight="1">
      <c r="A68" s="9"/>
      <c r="B68" s="49" t="s">
        <v>114</v>
      </c>
      <c r="C68" s="32" t="s">
        <v>113</v>
      </c>
      <c r="D68" s="58">
        <v>582524.53</v>
      </c>
      <c r="E68" s="57">
        <v>582245.41</v>
      </c>
      <c r="F68" s="59">
        <f t="shared" si="0"/>
        <v>279.12</v>
      </c>
      <c r="G68" s="60">
        <f t="shared" si="1"/>
        <v>100</v>
      </c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</row>
    <row r="69" spans="1:28" s="6" customFormat="1" ht="30">
      <c r="A69" s="9"/>
      <c r="B69" s="35" t="s">
        <v>185</v>
      </c>
      <c r="C69" s="32" t="s">
        <v>196</v>
      </c>
      <c r="D69" s="58">
        <v>613.70000000000005</v>
      </c>
      <c r="E69" s="58">
        <v>613.70000000000005</v>
      </c>
      <c r="F69" s="59">
        <f t="shared" si="0"/>
        <v>0</v>
      </c>
      <c r="G69" s="60">
        <f t="shared" si="1"/>
        <v>100</v>
      </c>
      <c r="H69" s="26"/>
      <c r="I69" s="26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</row>
    <row r="70" spans="1:28" s="6" customFormat="1" ht="47.25">
      <c r="A70" s="9"/>
      <c r="B70" s="49" t="s">
        <v>164</v>
      </c>
      <c r="C70" s="32" t="s">
        <v>150</v>
      </c>
      <c r="D70" s="58">
        <v>15626.2</v>
      </c>
      <c r="E70" s="58">
        <v>15626.2</v>
      </c>
      <c r="F70" s="59">
        <f t="shared" si="0"/>
        <v>0</v>
      </c>
      <c r="G70" s="60">
        <f t="shared" si="1"/>
        <v>100</v>
      </c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</row>
    <row r="71" spans="1:28" s="6" customFormat="1" ht="47.25">
      <c r="A71" s="9"/>
      <c r="B71" s="49" t="s">
        <v>118</v>
      </c>
      <c r="C71" s="32" t="s">
        <v>117</v>
      </c>
      <c r="D71" s="58">
        <v>2915.67</v>
      </c>
      <c r="E71" s="58">
        <v>2915.67</v>
      </c>
      <c r="F71" s="59">
        <f t="shared" si="0"/>
        <v>0</v>
      </c>
      <c r="G71" s="60">
        <f t="shared" si="1"/>
        <v>100</v>
      </c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</row>
    <row r="72" spans="1:28" s="6" customFormat="1" ht="31.5">
      <c r="A72" s="9"/>
      <c r="B72" s="49" t="s">
        <v>187</v>
      </c>
      <c r="C72" s="32" t="s">
        <v>212</v>
      </c>
      <c r="D72" s="58">
        <v>2195.12</v>
      </c>
      <c r="E72" s="58">
        <v>2195.12</v>
      </c>
      <c r="F72" s="59">
        <f t="shared" si="0"/>
        <v>0</v>
      </c>
      <c r="G72" s="60">
        <f t="shared" si="1"/>
        <v>100</v>
      </c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</row>
    <row r="73" spans="1:28" s="6" customFormat="1" ht="79.5" customHeight="1">
      <c r="A73" s="9"/>
      <c r="B73" s="49" t="s">
        <v>224</v>
      </c>
      <c r="C73" s="32" t="s">
        <v>151</v>
      </c>
      <c r="D73" s="58">
        <v>202024.99</v>
      </c>
      <c r="E73" s="58">
        <v>194450.39</v>
      </c>
      <c r="F73" s="59">
        <f t="shared" si="0"/>
        <v>7574.6</v>
      </c>
      <c r="G73" s="60">
        <f t="shared" si="1"/>
        <v>96.3</v>
      </c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</row>
    <row r="74" spans="1:28" s="6" customFormat="1" ht="31.5">
      <c r="A74" s="9"/>
      <c r="B74" s="49" t="s">
        <v>154</v>
      </c>
      <c r="C74" s="32" t="s">
        <v>152</v>
      </c>
      <c r="D74" s="58">
        <v>230850.54</v>
      </c>
      <c r="E74" s="58">
        <v>142705.01999999999</v>
      </c>
      <c r="F74" s="59">
        <f t="shared" si="0"/>
        <v>88145.52</v>
      </c>
      <c r="G74" s="60">
        <f t="shared" si="1"/>
        <v>61.8</v>
      </c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</row>
    <row r="75" spans="1:28" s="6" customFormat="1" ht="110.25">
      <c r="A75" s="9"/>
      <c r="B75" s="49" t="s">
        <v>155</v>
      </c>
      <c r="C75" s="32" t="s">
        <v>153</v>
      </c>
      <c r="D75" s="58">
        <v>195449.60000000001</v>
      </c>
      <c r="E75" s="58">
        <v>193561.98</v>
      </c>
      <c r="F75" s="59">
        <f t="shared" si="0"/>
        <v>1887.62</v>
      </c>
      <c r="G75" s="60">
        <f t="shared" si="1"/>
        <v>99</v>
      </c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</row>
    <row r="76" spans="1:28" s="6" customFormat="1" ht="71.25" customHeight="1">
      <c r="A76" s="9"/>
      <c r="B76" s="49" t="s">
        <v>178</v>
      </c>
      <c r="C76" s="32" t="s">
        <v>179</v>
      </c>
      <c r="D76" s="58">
        <v>109384.28</v>
      </c>
      <c r="E76" s="58">
        <v>109384.28</v>
      </c>
      <c r="F76" s="59">
        <f t="shared" si="0"/>
        <v>0</v>
      </c>
      <c r="G76" s="60">
        <f t="shared" si="1"/>
        <v>100</v>
      </c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</row>
    <row r="77" spans="1:28" s="6" customFormat="1" ht="60">
      <c r="A77" s="9" t="s">
        <v>190</v>
      </c>
      <c r="B77" s="35" t="s">
        <v>189</v>
      </c>
      <c r="C77" s="32" t="s">
        <v>195</v>
      </c>
      <c r="D77" s="58">
        <v>119461.67</v>
      </c>
      <c r="E77" s="58">
        <v>53920.01</v>
      </c>
      <c r="F77" s="59">
        <f t="shared" si="0"/>
        <v>65541.66</v>
      </c>
      <c r="G77" s="60">
        <f t="shared" si="1"/>
        <v>45.1</v>
      </c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</row>
    <row r="78" spans="1:28" s="6" customFormat="1" ht="63">
      <c r="A78" s="9"/>
      <c r="B78" s="49" t="s">
        <v>183</v>
      </c>
      <c r="C78" s="32" t="s">
        <v>206</v>
      </c>
      <c r="D78" s="58">
        <v>20136.2</v>
      </c>
      <c r="E78" s="58">
        <v>11315.45</v>
      </c>
      <c r="F78" s="59">
        <f t="shared" ref="F78:F116" si="2">ROUND(D78-E78,2)</f>
        <v>8820.75</v>
      </c>
      <c r="G78" s="60">
        <f t="shared" ref="G78:G116" si="3">ROUND(E78/D78*100,1)</f>
        <v>56.2</v>
      </c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</row>
    <row r="79" spans="1:28" s="6" customFormat="1" ht="39" customHeight="1">
      <c r="A79" s="9"/>
      <c r="B79" s="35" t="s">
        <v>184</v>
      </c>
      <c r="C79" s="32" t="s">
        <v>192</v>
      </c>
      <c r="D79" s="58">
        <v>864634.44</v>
      </c>
      <c r="E79" s="58">
        <v>64956.84</v>
      </c>
      <c r="F79" s="59">
        <f t="shared" si="2"/>
        <v>799677.6</v>
      </c>
      <c r="G79" s="60">
        <f t="shared" si="3"/>
        <v>7.5</v>
      </c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</row>
    <row r="80" spans="1:28" ht="73.5" customHeight="1">
      <c r="A80" s="1" t="s">
        <v>38</v>
      </c>
      <c r="B80" s="36" t="s">
        <v>39</v>
      </c>
      <c r="C80" s="32" t="s">
        <v>6</v>
      </c>
      <c r="D80" s="58">
        <v>2334.98</v>
      </c>
      <c r="E80" s="58">
        <v>2334.98</v>
      </c>
      <c r="F80" s="59">
        <f t="shared" si="2"/>
        <v>0</v>
      </c>
      <c r="G80" s="60">
        <f t="shared" si="3"/>
        <v>100</v>
      </c>
    </row>
    <row r="81" spans="1:28" ht="93" customHeight="1">
      <c r="A81" s="1" t="s">
        <v>20</v>
      </c>
      <c r="B81" s="33" t="s">
        <v>17</v>
      </c>
      <c r="C81" s="32" t="s">
        <v>7</v>
      </c>
      <c r="D81" s="58">
        <v>119752.72</v>
      </c>
      <c r="E81" s="58">
        <v>119691.17</v>
      </c>
      <c r="F81" s="59">
        <f t="shared" si="2"/>
        <v>61.55</v>
      </c>
      <c r="G81" s="60">
        <f t="shared" si="3"/>
        <v>99.9</v>
      </c>
    </row>
    <row r="82" spans="1:28" ht="51" customHeight="1">
      <c r="A82" s="9" t="s">
        <v>42</v>
      </c>
      <c r="B82" s="33" t="s">
        <v>78</v>
      </c>
      <c r="C82" s="32" t="s">
        <v>8</v>
      </c>
      <c r="D82" s="58">
        <v>11761.54</v>
      </c>
      <c r="E82" s="58">
        <v>11761.54</v>
      </c>
      <c r="F82" s="59">
        <f t="shared" si="2"/>
        <v>0</v>
      </c>
      <c r="G82" s="60">
        <f t="shared" si="3"/>
        <v>100</v>
      </c>
    </row>
    <row r="83" spans="1:28">
      <c r="A83" s="1" t="s">
        <v>30</v>
      </c>
      <c r="B83" s="31" t="s">
        <v>31</v>
      </c>
      <c r="C83" s="32" t="s">
        <v>9</v>
      </c>
      <c r="D83" s="58">
        <v>85.67</v>
      </c>
      <c r="E83" s="58">
        <v>84.8</v>
      </c>
      <c r="F83" s="59">
        <f t="shared" si="2"/>
        <v>0.87</v>
      </c>
      <c r="G83" s="60">
        <f t="shared" si="3"/>
        <v>99</v>
      </c>
    </row>
    <row r="84" spans="1:28" ht="48" customHeight="1">
      <c r="A84" s="1" t="s">
        <v>25</v>
      </c>
      <c r="B84" s="31" t="s">
        <v>26</v>
      </c>
      <c r="C84" s="32" t="s">
        <v>10</v>
      </c>
      <c r="D84" s="58">
        <v>10968.33</v>
      </c>
      <c r="E84" s="58">
        <v>10968.33</v>
      </c>
      <c r="F84" s="59">
        <f t="shared" si="2"/>
        <v>0</v>
      </c>
      <c r="G84" s="60">
        <f t="shared" si="3"/>
        <v>100</v>
      </c>
    </row>
    <row r="85" spans="1:28" ht="45">
      <c r="A85" s="1" t="s">
        <v>57</v>
      </c>
      <c r="B85" s="31" t="s">
        <v>48</v>
      </c>
      <c r="C85" s="32" t="s">
        <v>53</v>
      </c>
      <c r="D85" s="58">
        <v>164355.54999999999</v>
      </c>
      <c r="E85" s="58">
        <v>164355.54999999999</v>
      </c>
      <c r="F85" s="59">
        <f t="shared" si="2"/>
        <v>0</v>
      </c>
      <c r="G85" s="60">
        <f t="shared" si="3"/>
        <v>100</v>
      </c>
    </row>
    <row r="86" spans="1:28" ht="30">
      <c r="A86" s="1"/>
      <c r="B86" s="31" t="s">
        <v>165</v>
      </c>
      <c r="C86" s="32" t="s">
        <v>128</v>
      </c>
      <c r="D86" s="58">
        <v>659.97</v>
      </c>
      <c r="E86" s="58">
        <v>659.97</v>
      </c>
      <c r="F86" s="59">
        <f t="shared" si="2"/>
        <v>0</v>
      </c>
      <c r="G86" s="60">
        <f t="shared" si="3"/>
        <v>100</v>
      </c>
    </row>
    <row r="87" spans="1:28" ht="78" customHeight="1">
      <c r="A87" s="1" t="s">
        <v>34</v>
      </c>
      <c r="B87" s="33" t="s">
        <v>35</v>
      </c>
      <c r="C87" s="32" t="s">
        <v>11</v>
      </c>
      <c r="D87" s="58">
        <v>1543.93</v>
      </c>
      <c r="E87" s="58">
        <v>1543.93</v>
      </c>
      <c r="F87" s="59">
        <f t="shared" si="2"/>
        <v>0</v>
      </c>
      <c r="G87" s="60">
        <f t="shared" si="3"/>
        <v>100</v>
      </c>
    </row>
    <row r="88" spans="1:28" ht="65.25" customHeight="1">
      <c r="A88" s="9" t="s">
        <v>43</v>
      </c>
      <c r="B88" s="33" t="s">
        <v>33</v>
      </c>
      <c r="C88" s="32" t="s">
        <v>12</v>
      </c>
      <c r="D88" s="58">
        <v>4456.8900000000003</v>
      </c>
      <c r="E88" s="58">
        <v>4414.3900000000003</v>
      </c>
      <c r="F88" s="59">
        <f t="shared" si="2"/>
        <v>42.5</v>
      </c>
      <c r="G88" s="60">
        <f t="shared" si="3"/>
        <v>99</v>
      </c>
    </row>
    <row r="89" spans="1:28" ht="60.75" customHeight="1">
      <c r="A89" s="1" t="s">
        <v>40</v>
      </c>
      <c r="B89" s="36" t="s">
        <v>41</v>
      </c>
      <c r="C89" s="32" t="s">
        <v>13</v>
      </c>
      <c r="D89" s="58">
        <v>91385.81</v>
      </c>
      <c r="E89" s="58">
        <v>91336.03</v>
      </c>
      <c r="F89" s="59">
        <f t="shared" si="2"/>
        <v>49.78</v>
      </c>
      <c r="G89" s="60">
        <f t="shared" si="3"/>
        <v>99.9</v>
      </c>
    </row>
    <row r="90" spans="1:28" ht="47.25" customHeight="1">
      <c r="A90" s="1" t="s">
        <v>36</v>
      </c>
      <c r="B90" s="33" t="s">
        <v>37</v>
      </c>
      <c r="C90" s="32" t="s">
        <v>14</v>
      </c>
      <c r="D90" s="58">
        <v>9</v>
      </c>
      <c r="E90" s="58">
        <v>9</v>
      </c>
      <c r="F90" s="59">
        <f t="shared" si="2"/>
        <v>0</v>
      </c>
      <c r="G90" s="60">
        <f t="shared" si="3"/>
        <v>100</v>
      </c>
    </row>
    <row r="91" spans="1:28" ht="127.5" customHeight="1">
      <c r="A91" s="1" t="s">
        <v>18</v>
      </c>
      <c r="B91" s="33" t="s">
        <v>19</v>
      </c>
      <c r="C91" s="32" t="s">
        <v>15</v>
      </c>
      <c r="D91" s="58">
        <v>1309356.56</v>
      </c>
      <c r="E91" s="58">
        <v>1309356.56</v>
      </c>
      <c r="F91" s="59">
        <f t="shared" si="2"/>
        <v>0</v>
      </c>
      <c r="G91" s="60">
        <f t="shared" si="3"/>
        <v>100</v>
      </c>
    </row>
    <row r="92" spans="1:28" ht="180.75" customHeight="1">
      <c r="A92" s="1" t="s">
        <v>21</v>
      </c>
      <c r="B92" s="33" t="s">
        <v>22</v>
      </c>
      <c r="C92" s="32" t="s">
        <v>16</v>
      </c>
      <c r="D92" s="58">
        <v>2185461.2400000002</v>
      </c>
      <c r="E92" s="58">
        <v>2185461.2400000002</v>
      </c>
      <c r="F92" s="59">
        <f t="shared" si="2"/>
        <v>0</v>
      </c>
      <c r="G92" s="60">
        <f t="shared" si="3"/>
        <v>100</v>
      </c>
    </row>
    <row r="93" spans="1:28" s="6" customFormat="1" ht="45">
      <c r="A93" s="9" t="s">
        <v>32</v>
      </c>
      <c r="B93" s="33" t="s">
        <v>73</v>
      </c>
      <c r="C93" s="32" t="s">
        <v>44</v>
      </c>
      <c r="D93" s="57">
        <v>11310.41</v>
      </c>
      <c r="E93" s="57">
        <v>11263.22</v>
      </c>
      <c r="F93" s="59">
        <f t="shared" si="2"/>
        <v>47.19</v>
      </c>
      <c r="G93" s="60">
        <f t="shared" si="3"/>
        <v>99.6</v>
      </c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</row>
    <row r="94" spans="1:28" s="6" customFormat="1" ht="105">
      <c r="A94" s="9"/>
      <c r="B94" s="33" t="s">
        <v>166</v>
      </c>
      <c r="C94" s="32" t="s">
        <v>129</v>
      </c>
      <c r="D94" s="57">
        <v>53622.64</v>
      </c>
      <c r="E94" s="57">
        <v>53622.64</v>
      </c>
      <c r="F94" s="59">
        <f t="shared" si="2"/>
        <v>0</v>
      </c>
      <c r="G94" s="60">
        <f t="shared" si="3"/>
        <v>100</v>
      </c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</row>
    <row r="95" spans="1:28" ht="62.25" customHeight="1">
      <c r="A95" s="1"/>
      <c r="B95" s="31" t="s">
        <v>56</v>
      </c>
      <c r="C95" s="32" t="s">
        <v>49</v>
      </c>
      <c r="D95" s="58">
        <v>15959</v>
      </c>
      <c r="E95" s="58">
        <v>15959</v>
      </c>
      <c r="F95" s="59">
        <f t="shared" si="2"/>
        <v>0</v>
      </c>
      <c r="G95" s="60">
        <f t="shared" si="3"/>
        <v>100</v>
      </c>
    </row>
    <row r="96" spans="1:28" ht="30">
      <c r="A96" s="1">
        <v>78210</v>
      </c>
      <c r="B96" s="37" t="s">
        <v>79</v>
      </c>
      <c r="C96" s="32" t="s">
        <v>45</v>
      </c>
      <c r="D96" s="58">
        <v>434414.6</v>
      </c>
      <c r="E96" s="58">
        <v>434414.6</v>
      </c>
      <c r="F96" s="59">
        <f t="shared" si="2"/>
        <v>0</v>
      </c>
      <c r="G96" s="60">
        <f t="shared" si="3"/>
        <v>100</v>
      </c>
    </row>
    <row r="97" spans="1:28" ht="36.75" customHeight="1">
      <c r="A97" s="1">
        <v>78220</v>
      </c>
      <c r="B97" s="37" t="s">
        <v>80</v>
      </c>
      <c r="C97" s="32" t="s">
        <v>45</v>
      </c>
      <c r="D97" s="58">
        <v>318442.78000000003</v>
      </c>
      <c r="E97" s="58">
        <v>318442.78000000003</v>
      </c>
      <c r="F97" s="59">
        <f t="shared" si="2"/>
        <v>0</v>
      </c>
      <c r="G97" s="60">
        <f t="shared" si="3"/>
        <v>100</v>
      </c>
    </row>
    <row r="98" spans="1:28" ht="45">
      <c r="A98" s="1">
        <v>78230</v>
      </c>
      <c r="B98" s="37" t="s">
        <v>81</v>
      </c>
      <c r="C98" s="32" t="s">
        <v>45</v>
      </c>
      <c r="D98" s="58">
        <v>6575.32</v>
      </c>
      <c r="E98" s="58">
        <v>6575.32</v>
      </c>
      <c r="F98" s="59">
        <f t="shared" si="2"/>
        <v>0</v>
      </c>
      <c r="G98" s="60">
        <f t="shared" si="3"/>
        <v>100</v>
      </c>
    </row>
    <row r="99" spans="1:28" ht="45">
      <c r="A99" s="1">
        <v>78240</v>
      </c>
      <c r="B99" s="37" t="s">
        <v>82</v>
      </c>
      <c r="C99" s="32" t="s">
        <v>45</v>
      </c>
      <c r="D99" s="58">
        <v>310.33999999999997</v>
      </c>
      <c r="E99" s="58">
        <v>310.33999999999997</v>
      </c>
      <c r="F99" s="59">
        <f t="shared" si="2"/>
        <v>0</v>
      </c>
      <c r="G99" s="60">
        <f t="shared" si="3"/>
        <v>100</v>
      </c>
    </row>
    <row r="100" spans="1:28" ht="30">
      <c r="A100" s="1">
        <v>78250</v>
      </c>
      <c r="B100" s="37" t="s">
        <v>29</v>
      </c>
      <c r="C100" s="32" t="s">
        <v>45</v>
      </c>
      <c r="D100" s="58">
        <v>3754.75</v>
      </c>
      <c r="E100" s="58">
        <v>3754.75</v>
      </c>
      <c r="F100" s="59">
        <f t="shared" si="2"/>
        <v>0</v>
      </c>
      <c r="G100" s="60">
        <f t="shared" si="3"/>
        <v>100</v>
      </c>
    </row>
    <row r="101" spans="1:28" ht="30">
      <c r="A101" s="1">
        <v>78260</v>
      </c>
      <c r="B101" s="37" t="s">
        <v>83</v>
      </c>
      <c r="C101" s="32" t="s">
        <v>45</v>
      </c>
      <c r="D101" s="58">
        <v>205980.81</v>
      </c>
      <c r="E101" s="58">
        <v>205970.4</v>
      </c>
      <c r="F101" s="59">
        <f t="shared" si="2"/>
        <v>10.41</v>
      </c>
      <c r="G101" s="60">
        <f t="shared" si="3"/>
        <v>100</v>
      </c>
    </row>
    <row r="102" spans="1:28" ht="90">
      <c r="A102" s="1"/>
      <c r="B102" s="37" t="s">
        <v>84</v>
      </c>
      <c r="C102" s="32" t="s">
        <v>45</v>
      </c>
      <c r="D102" s="58">
        <v>2279.91</v>
      </c>
      <c r="E102" s="58">
        <v>2279.91</v>
      </c>
      <c r="F102" s="59">
        <f t="shared" si="2"/>
        <v>0</v>
      </c>
      <c r="G102" s="60">
        <f t="shared" si="3"/>
        <v>100</v>
      </c>
    </row>
    <row r="103" spans="1:28" ht="30">
      <c r="A103" s="1">
        <v>78110</v>
      </c>
      <c r="B103" s="33" t="s">
        <v>87</v>
      </c>
      <c r="C103" s="32" t="s">
        <v>46</v>
      </c>
      <c r="D103" s="58">
        <v>26708.62</v>
      </c>
      <c r="E103" s="58">
        <v>26708.62</v>
      </c>
      <c r="F103" s="59">
        <f t="shared" si="2"/>
        <v>0</v>
      </c>
      <c r="G103" s="60">
        <f t="shared" si="3"/>
        <v>100</v>
      </c>
    </row>
    <row r="104" spans="1:28" ht="92.25" customHeight="1">
      <c r="A104" s="1">
        <v>78120</v>
      </c>
      <c r="B104" s="37" t="s">
        <v>88</v>
      </c>
      <c r="C104" s="32" t="s">
        <v>46</v>
      </c>
      <c r="D104" s="58">
        <v>2216.61</v>
      </c>
      <c r="E104" s="58">
        <v>2216.61</v>
      </c>
      <c r="F104" s="59">
        <f t="shared" si="2"/>
        <v>0</v>
      </c>
      <c r="G104" s="60">
        <f t="shared" si="3"/>
        <v>100</v>
      </c>
    </row>
    <row r="105" spans="1:28" ht="60.75" customHeight="1">
      <c r="A105" s="1">
        <v>78130</v>
      </c>
      <c r="B105" s="37" t="s">
        <v>89</v>
      </c>
      <c r="C105" s="32" t="s">
        <v>46</v>
      </c>
      <c r="D105" s="58">
        <v>26249.38</v>
      </c>
      <c r="E105" s="58">
        <v>26249.38</v>
      </c>
      <c r="F105" s="59">
        <f t="shared" si="2"/>
        <v>0</v>
      </c>
      <c r="G105" s="60">
        <f t="shared" si="3"/>
        <v>100</v>
      </c>
    </row>
    <row r="106" spans="1:28" ht="18" customHeight="1">
      <c r="A106" s="1">
        <v>78140</v>
      </c>
      <c r="B106" s="37" t="s">
        <v>90</v>
      </c>
      <c r="C106" s="32" t="s">
        <v>46</v>
      </c>
      <c r="D106" s="58">
        <v>1650</v>
      </c>
      <c r="E106" s="58">
        <v>1650</v>
      </c>
      <c r="F106" s="59">
        <f t="shared" si="2"/>
        <v>0</v>
      </c>
      <c r="G106" s="60">
        <f t="shared" si="3"/>
        <v>100</v>
      </c>
    </row>
    <row r="107" spans="1:28" ht="123" customHeight="1">
      <c r="A107" s="1">
        <v>77820</v>
      </c>
      <c r="B107" s="33" t="s">
        <v>54</v>
      </c>
      <c r="C107" s="32" t="s">
        <v>55</v>
      </c>
      <c r="D107" s="58">
        <v>111057.92</v>
      </c>
      <c r="E107" s="58">
        <v>111057.92</v>
      </c>
      <c r="F107" s="59">
        <f t="shared" si="2"/>
        <v>0</v>
      </c>
      <c r="G107" s="60">
        <f t="shared" si="3"/>
        <v>100</v>
      </c>
    </row>
    <row r="108" spans="1:28" ht="30">
      <c r="A108" s="1"/>
      <c r="B108" s="33" t="s">
        <v>167</v>
      </c>
      <c r="C108" s="32" t="s">
        <v>131</v>
      </c>
      <c r="D108" s="58">
        <v>26495.31</v>
      </c>
      <c r="E108" s="58">
        <v>26495.31</v>
      </c>
      <c r="F108" s="59">
        <f t="shared" si="2"/>
        <v>0</v>
      </c>
      <c r="G108" s="60">
        <f t="shared" si="3"/>
        <v>100</v>
      </c>
    </row>
    <row r="109" spans="1:28" ht="18" customHeight="1">
      <c r="A109" s="1" t="s">
        <v>27</v>
      </c>
      <c r="B109" s="33" t="s">
        <v>28</v>
      </c>
      <c r="C109" s="32" t="s">
        <v>70</v>
      </c>
      <c r="D109" s="57">
        <v>2846.46</v>
      </c>
      <c r="E109" s="57">
        <v>2779.5</v>
      </c>
      <c r="F109" s="59">
        <f t="shared" si="2"/>
        <v>66.959999999999994</v>
      </c>
      <c r="G109" s="60">
        <f t="shared" si="3"/>
        <v>97.6</v>
      </c>
    </row>
    <row r="110" spans="1:28" s="6" customFormat="1" ht="64.5" customHeight="1">
      <c r="A110" s="9"/>
      <c r="B110" s="35" t="s">
        <v>96</v>
      </c>
      <c r="C110" s="32" t="s">
        <v>97</v>
      </c>
      <c r="D110" s="58">
        <v>8229.42</v>
      </c>
      <c r="E110" s="58">
        <v>7712.82</v>
      </c>
      <c r="F110" s="59">
        <f t="shared" si="2"/>
        <v>516.6</v>
      </c>
      <c r="G110" s="60">
        <f t="shared" si="3"/>
        <v>93.7</v>
      </c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</row>
    <row r="111" spans="1:28" s="6" customFormat="1" ht="75">
      <c r="A111" s="9"/>
      <c r="B111" s="35" t="s">
        <v>168</v>
      </c>
      <c r="C111" s="32" t="s">
        <v>132</v>
      </c>
      <c r="D111" s="58">
        <v>1108.4100000000001</v>
      </c>
      <c r="E111" s="58">
        <v>1108.4100000000001</v>
      </c>
      <c r="F111" s="59">
        <f t="shared" si="2"/>
        <v>0</v>
      </c>
      <c r="G111" s="60">
        <f t="shared" si="3"/>
        <v>100</v>
      </c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</row>
    <row r="112" spans="1:28" s="6" customFormat="1" ht="45">
      <c r="A112" s="9"/>
      <c r="B112" s="35" t="s">
        <v>186</v>
      </c>
      <c r="C112" s="32" t="s">
        <v>193</v>
      </c>
      <c r="D112" s="58">
        <v>5071.6899999999996</v>
      </c>
      <c r="E112" s="58">
        <v>4211.99</v>
      </c>
      <c r="F112" s="59">
        <f t="shared" si="2"/>
        <v>859.7</v>
      </c>
      <c r="G112" s="60">
        <f t="shared" si="3"/>
        <v>83</v>
      </c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</row>
    <row r="113" spans="1:28" s="6" customFormat="1" ht="45">
      <c r="A113" s="9"/>
      <c r="B113" s="35" t="s">
        <v>169</v>
      </c>
      <c r="C113" s="32" t="s">
        <v>130</v>
      </c>
      <c r="D113" s="58">
        <f>146062.62</f>
        <v>146062.62</v>
      </c>
      <c r="E113" s="58">
        <f>146062.62</f>
        <v>146062.62</v>
      </c>
      <c r="F113" s="59">
        <f t="shared" si="2"/>
        <v>0</v>
      </c>
      <c r="G113" s="60">
        <f t="shared" si="3"/>
        <v>100</v>
      </c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</row>
    <row r="114" spans="1:28" s="6" customFormat="1" ht="135">
      <c r="A114" s="9"/>
      <c r="B114" s="35" t="s">
        <v>180</v>
      </c>
      <c r="C114" s="32" t="s">
        <v>130</v>
      </c>
      <c r="D114" s="58">
        <v>12546.09</v>
      </c>
      <c r="E114" s="58">
        <v>12546.09</v>
      </c>
      <c r="F114" s="59">
        <f t="shared" si="2"/>
        <v>0</v>
      </c>
      <c r="G114" s="60">
        <f t="shared" si="3"/>
        <v>100</v>
      </c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</row>
    <row r="115" spans="1:28" s="6" customFormat="1" ht="75">
      <c r="A115" s="9" t="s">
        <v>191</v>
      </c>
      <c r="B115" s="35" t="s">
        <v>156</v>
      </c>
      <c r="C115" s="32" t="s">
        <v>191</v>
      </c>
      <c r="D115" s="58">
        <v>29.41</v>
      </c>
      <c r="E115" s="58">
        <v>29.41</v>
      </c>
      <c r="F115" s="59">
        <f t="shared" si="2"/>
        <v>0</v>
      </c>
      <c r="G115" s="60">
        <f t="shared" si="3"/>
        <v>100</v>
      </c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</row>
    <row r="116" spans="1:28" s="6" customFormat="1" ht="30">
      <c r="A116" s="9"/>
      <c r="B116" s="35" t="s">
        <v>114</v>
      </c>
      <c r="C116" s="32" t="s">
        <v>222</v>
      </c>
      <c r="D116" s="58">
        <v>312.69</v>
      </c>
      <c r="E116" s="58">
        <v>0</v>
      </c>
      <c r="F116" s="59">
        <f t="shared" si="2"/>
        <v>312.69</v>
      </c>
      <c r="G116" s="60">
        <f t="shared" si="3"/>
        <v>0</v>
      </c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</row>
    <row r="117" spans="1:28">
      <c r="B117" s="33" t="s">
        <v>2</v>
      </c>
      <c r="C117" s="32"/>
      <c r="D117" s="59">
        <f>SUM(D13:D116)</f>
        <v>14361305.200000003</v>
      </c>
      <c r="E117" s="59">
        <f>SUM(E13:E116)</f>
        <v>13127456.16</v>
      </c>
      <c r="F117" s="59">
        <f>ROUND(D117-E117,2)</f>
        <v>1233849.04</v>
      </c>
      <c r="G117" s="60">
        <f t="shared" ref="G117" si="4">ROUND(E117/D117*100,1)</f>
        <v>91.4</v>
      </c>
    </row>
    <row r="118" spans="1:28">
      <c r="B118" s="40"/>
      <c r="C118" s="41"/>
      <c r="D118" s="18"/>
      <c r="E118" s="42"/>
      <c r="F118" s="42"/>
      <c r="G118" s="43"/>
    </row>
    <row r="119" spans="1:28" s="11" customFormat="1">
      <c r="A119" s="3"/>
      <c r="B119" s="14" t="s">
        <v>62</v>
      </c>
      <c r="C119" s="14"/>
      <c r="D119" s="18"/>
      <c r="E119" s="18"/>
      <c r="F119" s="3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</row>
    <row r="120" spans="1:28" s="11" customFormat="1" ht="15.75">
      <c r="A120" s="3"/>
      <c r="B120" s="15" t="s">
        <v>63</v>
      </c>
      <c r="C120" s="15"/>
      <c r="D120" s="18"/>
      <c r="E120" s="18"/>
      <c r="F120" s="61"/>
      <c r="G120" s="61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</row>
    <row r="121" spans="1:28" s="11" customFormat="1" ht="15.75">
      <c r="A121" s="3"/>
      <c r="B121" s="14" t="s">
        <v>64</v>
      </c>
      <c r="C121" s="14"/>
      <c r="D121" s="18"/>
      <c r="E121" s="18"/>
      <c r="F121" s="61" t="s">
        <v>65</v>
      </c>
      <c r="G121" s="61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</row>
    <row r="122" spans="1:28" s="25" customFormat="1">
      <c r="A122" s="21"/>
      <c r="B122" s="22"/>
      <c r="C122" s="23"/>
      <c r="D122" s="44"/>
      <c r="E122" s="24"/>
      <c r="F122" s="24"/>
      <c r="G122" s="45"/>
    </row>
    <row r="123" spans="1:28">
      <c r="C123" s="1"/>
      <c r="E123" s="19"/>
    </row>
    <row r="124" spans="1:28" ht="15.75">
      <c r="D124" s="46"/>
      <c r="E124" s="46"/>
      <c r="F124" s="47"/>
    </row>
    <row r="125" spans="1:28">
      <c r="D125" s="48"/>
      <c r="E125" s="20"/>
    </row>
  </sheetData>
  <mergeCells count="10">
    <mergeCell ref="F120:G120"/>
    <mergeCell ref="B7:G7"/>
    <mergeCell ref="B8:G8"/>
    <mergeCell ref="F121:G121"/>
    <mergeCell ref="E1:G1"/>
    <mergeCell ref="E2:G2"/>
    <mergeCell ref="E3:G3"/>
    <mergeCell ref="E4:G4"/>
    <mergeCell ref="B9:G9"/>
    <mergeCell ref="E5:G5"/>
  </mergeCells>
  <pageMargins left="0.62992125984251968" right="0.15748031496062992" top="0.51181102362204722" bottom="0.27559055118110237" header="0.23622047244094491" footer="0.15748031496062992"/>
  <pageSetup paperSize="9" scale="86" fitToHeight="0" orientation="portrait" r:id="rId1"/>
  <headerFooter differentFirst="1" alignWithMargins="0">
    <oddHeader>&amp;C&amp;"Times New Roman,обычный"&amp;P</oddHeader>
  </headerFooter>
  <rowBreaks count="6" manualBreakCount="6">
    <brk id="21" min="1" max="6" man="1"/>
    <brk id="36" min="1" max="6" man="1"/>
    <brk id="46" min="1" max="6" man="1"/>
    <brk id="58" min="1" max="6" man="1"/>
    <brk id="75" min="1" max="6" man="1"/>
    <brk id="90" min="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2024</vt:lpstr>
      <vt:lpstr>Лист2</vt:lpstr>
      <vt:lpstr>Лист3</vt:lpstr>
      <vt:lpstr>'2024'!Заголовки_для_печати</vt:lpstr>
      <vt:lpstr>'2024'!Область_печати</vt:lpstr>
    </vt:vector>
  </TitlesOfParts>
  <Company>KFB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StOgeEA</dc:creator>
  <cp:lastModifiedBy>o.chuhlebova</cp:lastModifiedBy>
  <cp:lastPrinted>2025-03-18T14:33:52Z</cp:lastPrinted>
  <dcterms:created xsi:type="dcterms:W3CDTF">2006-10-27T08:17:20Z</dcterms:created>
  <dcterms:modified xsi:type="dcterms:W3CDTF">2025-03-18T14:35:52Z</dcterms:modified>
</cp:coreProperties>
</file>