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5730" windowWidth="28695" windowHeight="7035"/>
  </bookViews>
  <sheets>
    <sheet name="843-1MM-01" sheetId="1" r:id="rId1"/>
  </sheets>
  <definedNames>
    <definedName name="_xlnm.Print_Titles" localSheetId="0">'843-1MM-01'!$9:$10</definedName>
    <definedName name="_xlnm.Print_Area" localSheetId="0">'843-1MM-01'!$A$1:$AH$34</definedName>
  </definedNames>
  <calcPr calcId="124519" iterate="1"/>
</workbook>
</file>

<file path=xl/calcChain.xml><?xml version="1.0" encoding="utf-8"?>
<calcChain xmlns="http://schemas.openxmlformats.org/spreadsheetml/2006/main">
  <c r="Y19" i="1"/>
  <c r="G26"/>
  <c r="G23"/>
  <c r="Y15" l="1"/>
  <c r="G14"/>
  <c r="Y13"/>
  <c r="Y12"/>
  <c r="U27"/>
  <c r="I27"/>
  <c r="R27"/>
  <c r="AE12"/>
  <c r="AE13"/>
  <c r="AE16"/>
  <c r="AE17"/>
  <c r="AE19"/>
  <c r="AE20"/>
  <c r="AE21"/>
  <c r="AE22"/>
  <c r="AE23"/>
  <c r="Y16"/>
  <c r="Y17"/>
  <c r="Y23"/>
  <c r="Y24"/>
  <c r="V23"/>
  <c r="S16"/>
  <c r="S17"/>
  <c r="S19"/>
  <c r="S23"/>
  <c r="P14"/>
  <c r="M12"/>
  <c r="M13"/>
  <c r="M14"/>
  <c r="M15"/>
  <c r="M16"/>
  <c r="M17"/>
  <c r="M18"/>
  <c r="M19"/>
  <c r="M20"/>
  <c r="M21"/>
  <c r="M22"/>
  <c r="M23"/>
  <c r="M24"/>
  <c r="M25"/>
  <c r="J12"/>
  <c r="J13"/>
  <c r="J14"/>
  <c r="J15"/>
  <c r="J16"/>
  <c r="J17"/>
  <c r="J18"/>
  <c r="J19"/>
  <c r="J20"/>
  <c r="J21"/>
  <c r="J22"/>
  <c r="J23"/>
  <c r="J24"/>
  <c r="J25"/>
  <c r="J26"/>
  <c r="J11"/>
  <c r="D12"/>
  <c r="D13"/>
  <c r="D14"/>
  <c r="D15"/>
  <c r="D16"/>
  <c r="D17"/>
  <c r="D18"/>
  <c r="D19"/>
  <c r="D20"/>
  <c r="D21"/>
  <c r="D22"/>
  <c r="D23"/>
  <c r="D24"/>
  <c r="D25"/>
  <c r="D26"/>
  <c r="D11"/>
  <c r="E27" l="1"/>
  <c r="C27"/>
  <c r="AC27" l="1"/>
  <c r="G12" l="1"/>
  <c r="G13"/>
  <c r="G15"/>
  <c r="G16"/>
  <c r="G18"/>
  <c r="G21"/>
  <c r="G24"/>
  <c r="G25"/>
  <c r="K27" l="1"/>
  <c r="AG12"/>
  <c r="AG13"/>
  <c r="AG14"/>
  <c r="AG15"/>
  <c r="AG16"/>
  <c r="AG17"/>
  <c r="AG18"/>
  <c r="AG19"/>
  <c r="AG20"/>
  <c r="AG21"/>
  <c r="AG22"/>
  <c r="AG23"/>
  <c r="AG24"/>
  <c r="AG25"/>
  <c r="AG26"/>
  <c r="AG11"/>
  <c r="AF12"/>
  <c r="AF13"/>
  <c r="AF14"/>
  <c r="AF15"/>
  <c r="AF16"/>
  <c r="AF17"/>
  <c r="AF18"/>
  <c r="AF19"/>
  <c r="AF20"/>
  <c r="AF21"/>
  <c r="AF22"/>
  <c r="AF23"/>
  <c r="AF24"/>
  <c r="AF25"/>
  <c r="AF26"/>
  <c r="AF11"/>
  <c r="AH22" l="1"/>
  <c r="AH11"/>
  <c r="AH23"/>
  <c r="AH19"/>
  <c r="AH15"/>
  <c r="AH26"/>
  <c r="AH24"/>
  <c r="AH20"/>
  <c r="AH16"/>
  <c r="AH12"/>
  <c r="AH25"/>
  <c r="AH17"/>
  <c r="AH13"/>
  <c r="AH14"/>
  <c r="AH21"/>
  <c r="AH18"/>
  <c r="L27"/>
  <c r="M27" s="1"/>
  <c r="F27"/>
  <c r="G27" l="1"/>
  <c r="Z27"/>
  <c r="W27"/>
  <c r="N27"/>
  <c r="B27"/>
  <c r="D27" l="1"/>
  <c r="AA27"/>
  <c r="X27"/>
  <c r="Y27" s="1"/>
  <c r="O27"/>
  <c r="P27" s="1"/>
  <c r="H27" l="1"/>
  <c r="J27" l="1"/>
  <c r="AD27"/>
  <c r="AE27" s="1"/>
  <c r="T27"/>
  <c r="Q27"/>
  <c r="S27" s="1"/>
  <c r="V27" l="1"/>
  <c r="AG27"/>
  <c r="AF27" l="1"/>
  <c r="AH27" l="1"/>
</calcChain>
</file>

<file path=xl/sharedStrings.xml><?xml version="1.0" encoding="utf-8"?>
<sst xmlns="http://schemas.openxmlformats.org/spreadsheetml/2006/main" count="74" uniqueCount="44">
  <si>
    <t>Наименование</t>
  </si>
  <si>
    <t>Всего</t>
  </si>
  <si>
    <t>Факт</t>
  </si>
  <si>
    <t>План</t>
  </si>
  <si>
    <t>%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</si>
  <si>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</si>
  <si>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</si>
  <si>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</si>
  <si>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</si>
  <si>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</si>
  <si>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</si>
  <si>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(тыс. руб.)</t>
  </si>
  <si>
    <t>Администрация Ленинского района города Ставрополя</t>
  </si>
  <si>
    <t>Администрация Промышленного района города Ставрополя</t>
  </si>
  <si>
    <t>Администрация Октябрьского района города Ставрополя</t>
  </si>
  <si>
    <t>Приложение 14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</si>
  <si>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</si>
  <si>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</si>
  <si>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</si>
  <si>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Социальные выплаты населению</t>
  </si>
  <si>
    <t>Обслуживание и погашение муниципального долга города Ставрополя</t>
  </si>
  <si>
    <t>Уплата налогов и сборов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</si>
  <si>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</si>
  <si>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</si>
  <si>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ИТОГО</t>
  </si>
  <si>
    <t>Финансовое обеспечение мероприятий, источником финансового обеспечения которых являются средства резервного фонда администрации города Ставрополя</t>
  </si>
  <si>
    <t>Финансовое обеспечение мероприятий, направленных на достижение целей, показателей и результатов соответствующих региональных и федеральных проектов (программ) в рамках реализации национальных проектов</t>
  </si>
  <si>
    <t>Исполнение иных расходных обязательств города Ставрополя, софинансирование которых осуществляется из федерального бюджета и бюджета Ставропольского края</t>
  </si>
  <si>
    <t>Оплата труда и начисления на  выплаты по оплате труда (фонд оплаты труда, иные выплаты работникам, взносы по обязательному социальному страхованию на выплаты по оплате труда и иные выплаты работников)</t>
  </si>
  <si>
    <t>Оплата коммунальных услуг и услуг связи</t>
  </si>
  <si>
    <t>Заместитель главы администрации города Ставрополя,</t>
  </si>
  <si>
    <t>руководитель комитета финансов и бюджета</t>
  </si>
  <si>
    <t xml:space="preserve">администрации города Ставрополя </t>
  </si>
  <si>
    <t>Н.А. Бондаренко</t>
  </si>
  <si>
    <t>к пояснительной записке к проекту решения</t>
  </si>
  <si>
    <t>Ставропольской городской Думы</t>
  </si>
  <si>
    <t>«Об отчете об исполнении бюджета</t>
  </si>
  <si>
    <t>Комитет экономического развития и торговли администрации города Ставрополя</t>
  </si>
  <si>
    <t>города Ставрополя за 2024 год»</t>
  </si>
  <si>
    <t>Информация об исполнении приоритетных расходов бюджета города Ставрополя в ведомственной структуре расходов бюджета города за 2024 год</t>
  </si>
  <si>
    <t>Контрольно - счетная палата города Ставрополя</t>
  </si>
  <si>
    <t xml:space="preserve">Предоставление субсидий муниципальным бюджетным учреждениям города Ставрополя и муниципальным автономным учреждениям города Ставрополя на выполнение муниципальных заданий в части расходов, указанных в абзацах 2 - 6 пункта 9 решения Ставропольской городской Думы от 06 декабря 2023 г. № 240 «О бюджете города Ставрополя на 2024 год и плановый период 2025 и 2026 годов»
</t>
  </si>
  <si>
    <t>Финансовое обеспечение мероприятий, связанных с предотвращением влияния ухудшения геополитической и экономической ситуации на развитие отраслей экономики на территории города Ставрополя</t>
  </si>
  <si>
    <t>-</t>
  </si>
</sst>
</file>

<file path=xl/styles.xml><?xml version="1.0" encoding="utf-8"?>
<styleSheet xmlns="http://schemas.openxmlformats.org/spreadsheetml/2006/main">
  <numFmts count="4">
    <numFmt numFmtId="43" formatCode="_-* #,##0.00\ _р_._-;\-* #,##0.00\ _р_._-;_-* &quot;-&quot;??\ _р_._-;_-@_-"/>
    <numFmt numFmtId="164" formatCode="_-* #,##0.00_р_._-;\-* #,##0.00_р_._-;_-* &quot;-&quot;??_р_._-;_-@_-"/>
    <numFmt numFmtId="165" formatCode="_-* #,##0.0_р_._-;\-* #,##0.0_р_._-;_-* &quot;-&quot;??_р_._-;_-@_-"/>
    <numFmt numFmtId="166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6" fillId="0" borderId="1" xfId="0" applyFont="1" applyFill="1" applyBorder="1" applyAlignment="1">
      <alignment horizontal="center" vertical="top" wrapText="1"/>
    </xf>
    <xf numFmtId="43" fontId="6" fillId="0" borderId="1" xfId="0" applyNumberFormat="1" applyFont="1" applyFill="1" applyBorder="1" applyAlignment="1">
      <alignment horizontal="right" vertical="top"/>
    </xf>
    <xf numFmtId="43" fontId="7" fillId="0" borderId="1" xfId="0" applyNumberFormat="1" applyFont="1" applyFill="1" applyBorder="1" applyAlignment="1">
      <alignment horizontal="right" vertical="top"/>
    </xf>
    <xf numFmtId="0" fontId="3" fillId="0" borderId="0" xfId="0" applyFont="1" applyFill="1"/>
    <xf numFmtId="0" fontId="2" fillId="0" borderId="0" xfId="0" applyFont="1" applyFill="1"/>
    <xf numFmtId="0" fontId="5" fillId="0" borderId="0" xfId="0" applyFont="1" applyFill="1" applyAlignment="1">
      <alignment horizontal="left"/>
    </xf>
    <xf numFmtId="0" fontId="2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vertical="top"/>
    </xf>
    <xf numFmtId="0" fontId="6" fillId="0" borderId="0" xfId="0" applyFont="1" applyFill="1"/>
    <xf numFmtId="164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right" vertical="top"/>
    </xf>
    <xf numFmtId="43" fontId="6" fillId="0" borderId="0" xfId="0" applyNumberFormat="1" applyFont="1" applyFill="1" applyAlignment="1">
      <alignment vertical="top"/>
    </xf>
    <xf numFmtId="43" fontId="6" fillId="0" borderId="1" xfId="0" applyNumberFormat="1" applyFont="1" applyFill="1" applyBorder="1" applyAlignment="1">
      <alignment vertical="top"/>
    </xf>
    <xf numFmtId="165" fontId="6" fillId="0" borderId="1" xfId="0" applyNumberFormat="1" applyFont="1" applyFill="1" applyBorder="1" applyAlignment="1">
      <alignment vertical="top"/>
    </xf>
    <xf numFmtId="43" fontId="6" fillId="0" borderId="1" xfId="1" applyNumberFormat="1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left" vertical="top"/>
    </xf>
    <xf numFmtId="43" fontId="7" fillId="0" borderId="1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left" vertical="top"/>
    </xf>
    <xf numFmtId="43" fontId="6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Border="1" applyAlignment="1">
      <alignment horizontal="right" vertical="top"/>
    </xf>
    <xf numFmtId="43" fontId="7" fillId="0" borderId="0" xfId="0" applyNumberFormat="1" applyFont="1" applyFill="1" applyBorder="1" applyAlignment="1">
      <alignment horizontal="right" vertical="top"/>
    </xf>
    <xf numFmtId="165" fontId="6" fillId="0" borderId="0" xfId="0" applyNumberFormat="1" applyFont="1" applyFill="1" applyBorder="1" applyAlignment="1">
      <alignment vertical="top"/>
    </xf>
    <xf numFmtId="4" fontId="2" fillId="0" borderId="0" xfId="0" applyNumberFormat="1" applyFont="1" applyFill="1" applyBorder="1"/>
    <xf numFmtId="43" fontId="7" fillId="0" borderId="0" xfId="1" applyNumberFormat="1" applyFont="1" applyFill="1" applyBorder="1" applyAlignment="1">
      <alignment horizontal="right" vertical="top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/>
    <xf numFmtId="166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/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34"/>
  <sheetViews>
    <sheetView tabSelected="1" topLeftCell="A25" zoomScale="75" zoomScaleNormal="75" zoomScaleSheetLayoutView="70" workbookViewId="0">
      <selection activeCell="AG27" sqref="AG27"/>
    </sheetView>
  </sheetViews>
  <sheetFormatPr defaultRowHeight="15.75"/>
  <cols>
    <col min="1" max="1" width="31.28515625" style="4" customWidth="1"/>
    <col min="2" max="2" width="15.140625" style="5" customWidth="1"/>
    <col min="3" max="3" width="15.5703125" style="5" customWidth="1"/>
    <col min="4" max="4" width="8.7109375" style="5" customWidth="1"/>
    <col min="5" max="5" width="16.5703125" style="5" customWidth="1"/>
    <col min="6" max="6" width="14.7109375" style="5" customWidth="1"/>
    <col min="7" max="7" width="10.42578125" style="5" customWidth="1"/>
    <col min="8" max="8" width="14.140625" style="5" customWidth="1"/>
    <col min="9" max="9" width="14.5703125" style="5" customWidth="1"/>
    <col min="10" max="10" width="8.7109375" style="5" customWidth="1"/>
    <col min="11" max="12" width="13.7109375" style="5" customWidth="1"/>
    <col min="13" max="13" width="9" style="5" customWidth="1"/>
    <col min="14" max="14" width="13.42578125" style="5" customWidth="1"/>
    <col min="15" max="15" width="13" style="5" customWidth="1"/>
    <col min="16" max="16" width="9.28515625" style="5" customWidth="1"/>
    <col min="17" max="17" width="16.28515625" style="5" customWidth="1"/>
    <col min="18" max="18" width="15.5703125" style="5" customWidth="1"/>
    <col min="19" max="19" width="9.28515625" style="5" customWidth="1"/>
    <col min="20" max="20" width="15.7109375" style="5" customWidth="1"/>
    <col min="21" max="21" width="14.42578125" style="5" customWidth="1"/>
    <col min="22" max="22" width="9.28515625" style="5" customWidth="1"/>
    <col min="23" max="23" width="15.85546875" style="5" customWidth="1"/>
    <col min="24" max="24" width="16.42578125" style="5" customWidth="1"/>
    <col min="25" max="25" width="9.28515625" style="5" customWidth="1"/>
    <col min="26" max="26" width="15.42578125" style="5" customWidth="1"/>
    <col min="27" max="27" width="14.28515625" style="5" customWidth="1"/>
    <col min="28" max="28" width="9.28515625" style="5" customWidth="1"/>
    <col min="29" max="30" width="12.28515625" style="5" customWidth="1"/>
    <col min="31" max="31" width="9.28515625" style="5" customWidth="1"/>
    <col min="32" max="32" width="15.5703125" style="5" customWidth="1"/>
    <col min="33" max="33" width="16.7109375" style="5" customWidth="1"/>
    <col min="34" max="34" width="9.28515625" style="5" customWidth="1"/>
    <col min="35" max="35" width="18.5703125" style="5" customWidth="1"/>
    <col min="36" max="16384" width="9.140625" style="5"/>
  </cols>
  <sheetData>
    <row r="1" spans="1:34" ht="15.95" customHeight="1">
      <c r="AF1" s="6" t="s">
        <v>15</v>
      </c>
    </row>
    <row r="2" spans="1:34" ht="15.95" customHeight="1">
      <c r="A2" s="45"/>
      <c r="B2" s="45"/>
      <c r="C2" s="45"/>
      <c r="D2" s="45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8" t="s">
        <v>34</v>
      </c>
      <c r="AG2" s="7"/>
      <c r="AH2" s="7"/>
    </row>
    <row r="3" spans="1:34" ht="15.95" customHeight="1">
      <c r="A3" s="9"/>
      <c r="B3" s="9"/>
      <c r="C3" s="9"/>
      <c r="D3" s="9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8" t="s">
        <v>35</v>
      </c>
      <c r="AG3" s="7"/>
      <c r="AH3" s="7"/>
    </row>
    <row r="4" spans="1:34" ht="15.95" customHeight="1">
      <c r="A4" s="10"/>
      <c r="B4" s="11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8" t="s">
        <v>36</v>
      </c>
      <c r="AG4" s="7"/>
      <c r="AH4" s="7"/>
    </row>
    <row r="5" spans="1:34" ht="15.95" customHeight="1">
      <c r="A5" s="10"/>
      <c r="B5" s="12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8" t="s">
        <v>38</v>
      </c>
      <c r="AG5" s="7"/>
      <c r="AH5" s="7"/>
    </row>
    <row r="6" spans="1:34" ht="18.75" customHeight="1">
      <c r="A6" s="46" t="s">
        <v>39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>
      <c r="A7" s="10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spans="1:34">
      <c r="A8" s="10"/>
      <c r="B8" s="12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47" t="s">
        <v>11</v>
      </c>
      <c r="AH8" s="47"/>
    </row>
    <row r="9" spans="1:34" s="13" customFormat="1" ht="131.25" customHeight="1">
      <c r="A9" s="44" t="s">
        <v>0</v>
      </c>
      <c r="B9" s="41" t="s">
        <v>28</v>
      </c>
      <c r="C9" s="42"/>
      <c r="D9" s="43"/>
      <c r="E9" s="44" t="s">
        <v>19</v>
      </c>
      <c r="F9" s="44"/>
      <c r="G9" s="44"/>
      <c r="H9" s="41" t="s">
        <v>29</v>
      </c>
      <c r="I9" s="42"/>
      <c r="J9" s="43"/>
      <c r="K9" s="44" t="s">
        <v>21</v>
      </c>
      <c r="L9" s="44"/>
      <c r="M9" s="44"/>
      <c r="N9" s="44" t="s">
        <v>20</v>
      </c>
      <c r="O9" s="44"/>
      <c r="P9" s="44"/>
      <c r="Q9" s="44" t="s">
        <v>41</v>
      </c>
      <c r="R9" s="44"/>
      <c r="S9" s="44"/>
      <c r="T9" s="41" t="s">
        <v>25</v>
      </c>
      <c r="U9" s="42"/>
      <c r="V9" s="43"/>
      <c r="W9" s="41" t="s">
        <v>26</v>
      </c>
      <c r="X9" s="42"/>
      <c r="Y9" s="43"/>
      <c r="Z9" s="44" t="s">
        <v>42</v>
      </c>
      <c r="AA9" s="44"/>
      <c r="AB9" s="44"/>
      <c r="AC9" s="44" t="s">
        <v>27</v>
      </c>
      <c r="AD9" s="44"/>
      <c r="AE9" s="44"/>
      <c r="AF9" s="44" t="s">
        <v>1</v>
      </c>
      <c r="AG9" s="44"/>
      <c r="AH9" s="44"/>
    </row>
    <row r="10" spans="1:34" s="13" customFormat="1" ht="26.25" customHeight="1">
      <c r="A10" s="44"/>
      <c r="B10" s="14" t="s">
        <v>3</v>
      </c>
      <c r="C10" s="1" t="s">
        <v>2</v>
      </c>
      <c r="D10" s="1" t="s">
        <v>4</v>
      </c>
      <c r="E10" s="1" t="s">
        <v>3</v>
      </c>
      <c r="F10" s="1" t="s">
        <v>2</v>
      </c>
      <c r="G10" s="1" t="s">
        <v>4</v>
      </c>
      <c r="H10" s="1" t="s">
        <v>3</v>
      </c>
      <c r="I10" s="1" t="s">
        <v>2</v>
      </c>
      <c r="J10" s="1" t="s">
        <v>4</v>
      </c>
      <c r="K10" s="1" t="s">
        <v>3</v>
      </c>
      <c r="L10" s="1" t="s">
        <v>2</v>
      </c>
      <c r="M10" s="1" t="s">
        <v>4</v>
      </c>
      <c r="N10" s="1" t="s">
        <v>3</v>
      </c>
      <c r="O10" s="1" t="s">
        <v>2</v>
      </c>
      <c r="P10" s="1" t="s">
        <v>4</v>
      </c>
      <c r="Q10" s="1" t="s">
        <v>3</v>
      </c>
      <c r="R10" s="1" t="s">
        <v>2</v>
      </c>
      <c r="S10" s="1" t="s">
        <v>4</v>
      </c>
      <c r="T10" s="1" t="s">
        <v>3</v>
      </c>
      <c r="U10" s="1" t="s">
        <v>2</v>
      </c>
      <c r="V10" s="1" t="s">
        <v>4</v>
      </c>
      <c r="W10" s="1" t="s">
        <v>3</v>
      </c>
      <c r="X10" s="1" t="s">
        <v>2</v>
      </c>
      <c r="Y10" s="1" t="s">
        <v>4</v>
      </c>
      <c r="Z10" s="1" t="s">
        <v>3</v>
      </c>
      <c r="AA10" s="1" t="s">
        <v>2</v>
      </c>
      <c r="AB10" s="1" t="s">
        <v>4</v>
      </c>
      <c r="AC10" s="1" t="s">
        <v>3</v>
      </c>
      <c r="AD10" s="1" t="s">
        <v>2</v>
      </c>
      <c r="AE10" s="1" t="s">
        <v>4</v>
      </c>
      <c r="AF10" s="1" t="s">
        <v>3</v>
      </c>
      <c r="AG10" s="1" t="s">
        <v>2</v>
      </c>
      <c r="AH10" s="1" t="s">
        <v>4</v>
      </c>
    </row>
    <row r="11" spans="1:34" s="13" customFormat="1" ht="99.95" customHeight="1">
      <c r="A11" s="15" t="s">
        <v>5</v>
      </c>
      <c r="B11" s="2">
        <v>58706.05</v>
      </c>
      <c r="C11" s="2">
        <v>58706.05</v>
      </c>
      <c r="D11" s="16">
        <f>ROUND(C11/B11*100,1)</f>
        <v>100</v>
      </c>
      <c r="E11" s="17">
        <v>0</v>
      </c>
      <c r="F11" s="18">
        <v>0</v>
      </c>
      <c r="G11" s="19">
        <v>0</v>
      </c>
      <c r="H11" s="2">
        <v>742.89</v>
      </c>
      <c r="I11" s="2">
        <v>683.48</v>
      </c>
      <c r="J11" s="16">
        <f>ROUND(I11/H11*100,1)</f>
        <v>92</v>
      </c>
      <c r="K11" s="20">
        <v>0</v>
      </c>
      <c r="L11" s="20">
        <v>0</v>
      </c>
      <c r="M11" s="16">
        <v>0</v>
      </c>
      <c r="N11" s="20">
        <v>0</v>
      </c>
      <c r="O11" s="20">
        <v>0</v>
      </c>
      <c r="P11" s="16">
        <v>0</v>
      </c>
      <c r="Q11" s="2">
        <v>0</v>
      </c>
      <c r="R11" s="2">
        <v>0</v>
      </c>
      <c r="S11" s="16">
        <v>0</v>
      </c>
      <c r="T11" s="2">
        <v>0</v>
      </c>
      <c r="U11" s="2">
        <v>0</v>
      </c>
      <c r="V11" s="16">
        <v>0</v>
      </c>
      <c r="W11" s="2">
        <v>0</v>
      </c>
      <c r="X11" s="2">
        <v>0</v>
      </c>
      <c r="Y11" s="16">
        <v>0</v>
      </c>
      <c r="Z11" s="2">
        <v>0</v>
      </c>
      <c r="AA11" s="2">
        <v>0</v>
      </c>
      <c r="AB11" s="16">
        <v>0</v>
      </c>
      <c r="AC11" s="20">
        <v>0</v>
      </c>
      <c r="AD11" s="2">
        <v>0</v>
      </c>
      <c r="AE11" s="16">
        <v>0</v>
      </c>
      <c r="AF11" s="3">
        <f>SUM(B11+E11+H11+K11+N11+Q11+T11+W11+Z11+AC11)</f>
        <v>59448.94</v>
      </c>
      <c r="AG11" s="2">
        <f>SUM(C11+F11+I11+L11+O11+R11+U11+X11+AA11+AD11)</f>
        <v>59389.530000000006</v>
      </c>
      <c r="AH11" s="16">
        <f>ROUND(AG11/AF11*100,1)</f>
        <v>99.9</v>
      </c>
    </row>
    <row r="12" spans="1:34" s="13" customFormat="1" ht="99.95" customHeight="1">
      <c r="A12" s="15" t="s">
        <v>6</v>
      </c>
      <c r="B12" s="2">
        <v>202128.95</v>
      </c>
      <c r="C12" s="2">
        <v>201454.65</v>
      </c>
      <c r="D12" s="16">
        <f t="shared" ref="D12:D27" si="0">ROUND(C12/B12*100,1)</f>
        <v>99.7</v>
      </c>
      <c r="E12" s="18">
        <v>188.35</v>
      </c>
      <c r="F12" s="18">
        <v>188.35</v>
      </c>
      <c r="G12" s="19">
        <f t="shared" ref="G12:G27" si="1">ROUND(F12/E12*100,1)</f>
        <v>100</v>
      </c>
      <c r="H12" s="2">
        <v>20253.439999999999</v>
      </c>
      <c r="I12" s="2">
        <v>19919.13</v>
      </c>
      <c r="J12" s="16">
        <f t="shared" ref="J12:J27" si="2">ROUND(I12/H12*100,1)</f>
        <v>98.3</v>
      </c>
      <c r="K12" s="2">
        <v>178.78</v>
      </c>
      <c r="L12" s="2">
        <v>178.78</v>
      </c>
      <c r="M12" s="16">
        <f t="shared" ref="M12:M27" si="3">ROUND(L12/K12*100,1)</f>
        <v>100</v>
      </c>
      <c r="N12" s="20">
        <v>0</v>
      </c>
      <c r="O12" s="20">
        <v>0</v>
      </c>
      <c r="P12" s="16">
        <v>0</v>
      </c>
      <c r="Q12" s="2">
        <v>0</v>
      </c>
      <c r="R12" s="2">
        <v>0</v>
      </c>
      <c r="S12" s="16">
        <v>0</v>
      </c>
      <c r="T12" s="2">
        <v>0</v>
      </c>
      <c r="U12" s="2">
        <v>0</v>
      </c>
      <c r="V12" s="16">
        <v>0</v>
      </c>
      <c r="W12" s="2">
        <v>52576.74</v>
      </c>
      <c r="X12" s="2">
        <v>52576.74</v>
      </c>
      <c r="Y12" s="16">
        <f t="shared" ref="Y12:Y13" si="4">ROUND(X12/W12*100,1)</f>
        <v>100</v>
      </c>
      <c r="Z12" s="2">
        <v>0</v>
      </c>
      <c r="AA12" s="2">
        <v>0</v>
      </c>
      <c r="AB12" s="16">
        <v>0</v>
      </c>
      <c r="AC12" s="2">
        <v>5.27</v>
      </c>
      <c r="AD12" s="2">
        <v>4.96</v>
      </c>
      <c r="AE12" s="16">
        <f t="shared" ref="AE12:AE27" si="5">ROUND(AD12/AC12*100,1)</f>
        <v>94.1</v>
      </c>
      <c r="AF12" s="3">
        <f t="shared" ref="AF12:AF26" si="6">SUM(B12+E12+H12+K12+N12+Q12+T12+W12+Z12+AC12)</f>
        <v>275331.53000000003</v>
      </c>
      <c r="AG12" s="2">
        <f t="shared" ref="AG12:AG27" si="7">SUM(C12+F12+I12+L12+O12+R12+U12+X12+AA12+AD12)</f>
        <v>274322.61000000004</v>
      </c>
      <c r="AH12" s="16">
        <f t="shared" ref="AH12:AH27" si="8">ROUND(AG12/AF12*100,1)</f>
        <v>99.6</v>
      </c>
    </row>
    <row r="13" spans="1:34" s="13" customFormat="1" ht="99.95" customHeight="1">
      <c r="A13" s="15" t="s">
        <v>7</v>
      </c>
      <c r="B13" s="2">
        <v>106082.98</v>
      </c>
      <c r="C13" s="2">
        <v>106081.96</v>
      </c>
      <c r="D13" s="16">
        <f t="shared" si="0"/>
        <v>100</v>
      </c>
      <c r="E13" s="18">
        <v>212657.98</v>
      </c>
      <c r="F13" s="18">
        <v>209026.48</v>
      </c>
      <c r="G13" s="19">
        <f t="shared" si="1"/>
        <v>98.3</v>
      </c>
      <c r="H13" s="2">
        <v>3722.24</v>
      </c>
      <c r="I13" s="2">
        <v>3485.01</v>
      </c>
      <c r="J13" s="16">
        <f t="shared" si="2"/>
        <v>93.6</v>
      </c>
      <c r="K13" s="2">
        <v>1130.57</v>
      </c>
      <c r="L13" s="2">
        <v>1130.57</v>
      </c>
      <c r="M13" s="16">
        <f t="shared" si="3"/>
        <v>100</v>
      </c>
      <c r="N13" s="20">
        <v>0</v>
      </c>
      <c r="O13" s="20">
        <v>0</v>
      </c>
      <c r="P13" s="16">
        <v>0</v>
      </c>
      <c r="Q13" s="2">
        <v>0</v>
      </c>
      <c r="R13" s="2">
        <v>0</v>
      </c>
      <c r="S13" s="16">
        <v>0</v>
      </c>
      <c r="T13" s="2">
        <v>0</v>
      </c>
      <c r="U13" s="2">
        <v>0</v>
      </c>
      <c r="V13" s="16">
        <v>0</v>
      </c>
      <c r="W13" s="2">
        <v>26860.61</v>
      </c>
      <c r="X13" s="2">
        <v>4353.3</v>
      </c>
      <c r="Y13" s="16">
        <f t="shared" si="4"/>
        <v>16.2</v>
      </c>
      <c r="Z13" s="2">
        <v>0</v>
      </c>
      <c r="AA13" s="2">
        <v>0</v>
      </c>
      <c r="AB13" s="16">
        <v>0</v>
      </c>
      <c r="AC13" s="2">
        <v>10164.299999999999</v>
      </c>
      <c r="AD13" s="2">
        <v>1251.68</v>
      </c>
      <c r="AE13" s="16">
        <f t="shared" si="5"/>
        <v>12.3</v>
      </c>
      <c r="AF13" s="3">
        <f t="shared" si="6"/>
        <v>360618.68</v>
      </c>
      <c r="AG13" s="2">
        <f t="shared" si="7"/>
        <v>325329</v>
      </c>
      <c r="AH13" s="16">
        <f t="shared" si="8"/>
        <v>90.2</v>
      </c>
    </row>
    <row r="14" spans="1:34" s="13" customFormat="1" ht="99.95" customHeight="1">
      <c r="A14" s="15" t="s">
        <v>8</v>
      </c>
      <c r="B14" s="2">
        <v>72229.47</v>
      </c>
      <c r="C14" s="2">
        <v>72226.080000000002</v>
      </c>
      <c r="D14" s="16">
        <f t="shared" si="0"/>
        <v>100</v>
      </c>
      <c r="E14" s="18">
        <v>3.98</v>
      </c>
      <c r="F14" s="18">
        <v>3.98</v>
      </c>
      <c r="G14" s="19">
        <f t="shared" si="1"/>
        <v>100</v>
      </c>
      <c r="H14" s="2">
        <v>422.47</v>
      </c>
      <c r="I14" s="2">
        <v>416.29</v>
      </c>
      <c r="J14" s="16">
        <f t="shared" si="2"/>
        <v>98.5</v>
      </c>
      <c r="K14" s="2">
        <v>3.3</v>
      </c>
      <c r="L14" s="2">
        <v>3.3</v>
      </c>
      <c r="M14" s="16">
        <f t="shared" si="3"/>
        <v>100</v>
      </c>
      <c r="N14" s="20">
        <v>42186.42</v>
      </c>
      <c r="O14" s="20">
        <v>42186.42</v>
      </c>
      <c r="P14" s="16">
        <f t="shared" ref="P14:P27" si="9">ROUND(O14/N14*100,1)</f>
        <v>100</v>
      </c>
      <c r="Q14" s="2">
        <v>0</v>
      </c>
      <c r="R14" s="2">
        <v>0</v>
      </c>
      <c r="S14" s="16">
        <v>0</v>
      </c>
      <c r="T14" s="2">
        <v>0</v>
      </c>
      <c r="U14" s="2">
        <v>0</v>
      </c>
      <c r="V14" s="16">
        <v>0</v>
      </c>
      <c r="W14" s="2">
        <v>0</v>
      </c>
      <c r="X14" s="2">
        <v>0</v>
      </c>
      <c r="Y14" s="16">
        <v>0</v>
      </c>
      <c r="Z14" s="2">
        <v>0</v>
      </c>
      <c r="AA14" s="2">
        <v>0</v>
      </c>
      <c r="AB14" s="16">
        <v>0</v>
      </c>
      <c r="AC14" s="20">
        <v>0</v>
      </c>
      <c r="AD14" s="2">
        <v>0</v>
      </c>
      <c r="AE14" s="16">
        <v>0</v>
      </c>
      <c r="AF14" s="3">
        <f t="shared" si="6"/>
        <v>114845.64</v>
      </c>
      <c r="AG14" s="2">
        <f t="shared" si="7"/>
        <v>114836.06999999999</v>
      </c>
      <c r="AH14" s="16">
        <f t="shared" si="8"/>
        <v>100</v>
      </c>
    </row>
    <row r="15" spans="1:34" s="13" customFormat="1" ht="99.95" customHeight="1">
      <c r="A15" s="15" t="s">
        <v>37</v>
      </c>
      <c r="B15" s="2">
        <v>173080.09</v>
      </c>
      <c r="C15" s="2">
        <v>173080.09</v>
      </c>
      <c r="D15" s="16">
        <f t="shared" si="0"/>
        <v>100</v>
      </c>
      <c r="E15" s="18">
        <v>9.14</v>
      </c>
      <c r="F15" s="18">
        <v>9.14</v>
      </c>
      <c r="G15" s="19">
        <f t="shared" si="1"/>
        <v>100</v>
      </c>
      <c r="H15" s="2">
        <v>7672.54</v>
      </c>
      <c r="I15" s="2">
        <v>7672.44</v>
      </c>
      <c r="J15" s="16">
        <f t="shared" si="2"/>
        <v>100</v>
      </c>
      <c r="K15" s="2">
        <v>1153.3900000000001</v>
      </c>
      <c r="L15" s="2">
        <v>1153.3900000000001</v>
      </c>
      <c r="M15" s="16">
        <f t="shared" si="3"/>
        <v>100</v>
      </c>
      <c r="N15" s="20">
        <v>0</v>
      </c>
      <c r="O15" s="20">
        <v>0</v>
      </c>
      <c r="P15" s="16">
        <v>0</v>
      </c>
      <c r="Q15" s="2">
        <v>0</v>
      </c>
      <c r="R15" s="2">
        <v>0</v>
      </c>
      <c r="S15" s="16">
        <v>0</v>
      </c>
      <c r="T15" s="2">
        <v>0</v>
      </c>
      <c r="U15" s="2">
        <v>0</v>
      </c>
      <c r="V15" s="16">
        <v>0</v>
      </c>
      <c r="W15" s="2">
        <v>2903.34</v>
      </c>
      <c r="X15" s="2">
        <v>2637.67</v>
      </c>
      <c r="Y15" s="16">
        <f t="shared" ref="Y15" si="10">ROUND(X15/W15*100,1)</f>
        <v>90.8</v>
      </c>
      <c r="Z15" s="2">
        <v>0</v>
      </c>
      <c r="AA15" s="2">
        <v>0</v>
      </c>
      <c r="AB15" s="16">
        <v>0</v>
      </c>
      <c r="AC15" s="20">
        <v>0</v>
      </c>
      <c r="AD15" s="2">
        <v>0</v>
      </c>
      <c r="AE15" s="16">
        <v>0</v>
      </c>
      <c r="AF15" s="3">
        <f t="shared" si="6"/>
        <v>184818.50000000003</v>
      </c>
      <c r="AG15" s="2">
        <f t="shared" si="7"/>
        <v>184552.73000000004</v>
      </c>
      <c r="AH15" s="16">
        <f t="shared" si="8"/>
        <v>99.9</v>
      </c>
    </row>
    <row r="16" spans="1:34" s="13" customFormat="1" ht="99.95" customHeight="1">
      <c r="A16" s="15" t="s">
        <v>16</v>
      </c>
      <c r="B16" s="2">
        <v>60481.29</v>
      </c>
      <c r="C16" s="2">
        <v>60481.29</v>
      </c>
      <c r="D16" s="16">
        <f t="shared" si="0"/>
        <v>100</v>
      </c>
      <c r="E16" s="18">
        <v>182426.54</v>
      </c>
      <c r="F16" s="18">
        <v>182176</v>
      </c>
      <c r="G16" s="19">
        <f t="shared" si="1"/>
        <v>99.9</v>
      </c>
      <c r="H16" s="2">
        <v>521.07000000000005</v>
      </c>
      <c r="I16" s="2">
        <v>521.07000000000005</v>
      </c>
      <c r="J16" s="16">
        <f t="shared" si="2"/>
        <v>100</v>
      </c>
      <c r="K16" s="2">
        <v>13.18</v>
      </c>
      <c r="L16" s="2">
        <v>13.18</v>
      </c>
      <c r="M16" s="16">
        <f t="shared" si="3"/>
        <v>100</v>
      </c>
      <c r="N16" s="20">
        <v>0</v>
      </c>
      <c r="O16" s="20">
        <v>0</v>
      </c>
      <c r="P16" s="16">
        <v>0</v>
      </c>
      <c r="Q16" s="2">
        <v>5792632.3300000001</v>
      </c>
      <c r="R16" s="2">
        <v>5792632.3300000001</v>
      </c>
      <c r="S16" s="16">
        <f t="shared" ref="S16:S27" si="11">ROUND(R16/Q16*100,1)</f>
        <v>100</v>
      </c>
      <c r="T16" s="2">
        <v>0</v>
      </c>
      <c r="U16" s="2">
        <v>0</v>
      </c>
      <c r="V16" s="16">
        <v>0</v>
      </c>
      <c r="W16" s="2">
        <v>829.94</v>
      </c>
      <c r="X16" s="2">
        <v>829.94</v>
      </c>
      <c r="Y16" s="16">
        <f t="shared" ref="Y16:Y27" si="12">ROUND(X16/W16*100,1)</f>
        <v>100</v>
      </c>
      <c r="Z16" s="2">
        <v>0</v>
      </c>
      <c r="AA16" s="2">
        <v>0</v>
      </c>
      <c r="AB16" s="16">
        <v>0</v>
      </c>
      <c r="AC16" s="20">
        <v>22427.11</v>
      </c>
      <c r="AD16" s="20">
        <v>22126.2</v>
      </c>
      <c r="AE16" s="16">
        <f t="shared" si="5"/>
        <v>98.7</v>
      </c>
      <c r="AF16" s="3">
        <f t="shared" si="6"/>
        <v>6059331.4600000009</v>
      </c>
      <c r="AG16" s="2">
        <f t="shared" si="7"/>
        <v>6058780.0100000007</v>
      </c>
      <c r="AH16" s="16">
        <f t="shared" si="8"/>
        <v>100</v>
      </c>
    </row>
    <row r="17" spans="1:34" s="13" customFormat="1" ht="99.95" customHeight="1">
      <c r="A17" s="15" t="s">
        <v>22</v>
      </c>
      <c r="B17" s="2">
        <v>22521.200000000001</v>
      </c>
      <c r="C17" s="2">
        <v>22485.51</v>
      </c>
      <c r="D17" s="16">
        <f t="shared" si="0"/>
        <v>99.8</v>
      </c>
      <c r="E17" s="18">
        <v>0</v>
      </c>
      <c r="F17" s="18">
        <v>0</v>
      </c>
      <c r="G17" s="19">
        <v>0</v>
      </c>
      <c r="H17" s="2">
        <v>407.33</v>
      </c>
      <c r="I17" s="2">
        <v>362.41</v>
      </c>
      <c r="J17" s="16">
        <f t="shared" si="2"/>
        <v>89</v>
      </c>
      <c r="K17" s="2">
        <v>169.58</v>
      </c>
      <c r="L17" s="2">
        <v>160.6</v>
      </c>
      <c r="M17" s="16">
        <f t="shared" si="3"/>
        <v>94.7</v>
      </c>
      <c r="N17" s="20">
        <v>0</v>
      </c>
      <c r="O17" s="20">
        <v>0</v>
      </c>
      <c r="P17" s="16">
        <v>0</v>
      </c>
      <c r="Q17" s="2">
        <v>554320.05000000005</v>
      </c>
      <c r="R17" s="2">
        <v>554320.05000000005</v>
      </c>
      <c r="S17" s="16">
        <f t="shared" si="11"/>
        <v>100</v>
      </c>
      <c r="T17" s="2">
        <v>0</v>
      </c>
      <c r="U17" s="2">
        <v>0</v>
      </c>
      <c r="V17" s="16">
        <v>0</v>
      </c>
      <c r="W17" s="2">
        <v>8421.0499999999993</v>
      </c>
      <c r="X17" s="2">
        <v>8421.0499999999993</v>
      </c>
      <c r="Y17" s="16">
        <f t="shared" si="12"/>
        <v>100</v>
      </c>
      <c r="Z17" s="2">
        <v>0</v>
      </c>
      <c r="AA17" s="2">
        <v>0</v>
      </c>
      <c r="AB17" s="16">
        <v>0</v>
      </c>
      <c r="AC17" s="20">
        <v>178.45</v>
      </c>
      <c r="AD17" s="20">
        <v>178.45</v>
      </c>
      <c r="AE17" s="16">
        <f t="shared" si="5"/>
        <v>100</v>
      </c>
      <c r="AF17" s="3">
        <f t="shared" si="6"/>
        <v>586017.66</v>
      </c>
      <c r="AG17" s="2">
        <f t="shared" si="7"/>
        <v>585928.07000000007</v>
      </c>
      <c r="AH17" s="16">
        <f t="shared" si="8"/>
        <v>100</v>
      </c>
    </row>
    <row r="18" spans="1:34" s="13" customFormat="1" ht="99.95" customHeight="1">
      <c r="A18" s="15" t="s">
        <v>17</v>
      </c>
      <c r="B18" s="2">
        <v>112222.09</v>
      </c>
      <c r="C18" s="2">
        <v>112222.09</v>
      </c>
      <c r="D18" s="16">
        <f t="shared" si="0"/>
        <v>100</v>
      </c>
      <c r="E18" s="18">
        <v>2131728.85</v>
      </c>
      <c r="F18" s="18">
        <v>2131636.46</v>
      </c>
      <c r="G18" s="19">
        <f t="shared" si="1"/>
        <v>100</v>
      </c>
      <c r="H18" s="2">
        <v>4164.08</v>
      </c>
      <c r="I18" s="2">
        <v>4157.2299999999996</v>
      </c>
      <c r="J18" s="16">
        <f t="shared" si="2"/>
        <v>99.8</v>
      </c>
      <c r="K18" s="2">
        <v>135.18</v>
      </c>
      <c r="L18" s="2">
        <v>135.18</v>
      </c>
      <c r="M18" s="16">
        <f t="shared" si="3"/>
        <v>100</v>
      </c>
      <c r="N18" s="20">
        <v>0</v>
      </c>
      <c r="O18" s="20">
        <v>0</v>
      </c>
      <c r="P18" s="16">
        <v>0</v>
      </c>
      <c r="Q18" s="2">
        <v>0</v>
      </c>
      <c r="R18" s="2">
        <v>0</v>
      </c>
      <c r="S18" s="16">
        <v>0</v>
      </c>
      <c r="T18" s="2">
        <v>0</v>
      </c>
      <c r="U18" s="2">
        <v>0</v>
      </c>
      <c r="V18" s="16">
        <v>0</v>
      </c>
      <c r="W18" s="2">
        <v>0</v>
      </c>
      <c r="X18" s="2">
        <v>0</v>
      </c>
      <c r="Y18" s="16">
        <v>0</v>
      </c>
      <c r="Z18" s="2">
        <v>0</v>
      </c>
      <c r="AA18" s="2">
        <v>0</v>
      </c>
      <c r="AB18" s="16">
        <v>0</v>
      </c>
      <c r="AC18" s="20">
        <v>0</v>
      </c>
      <c r="AD18" s="2">
        <v>0</v>
      </c>
      <c r="AE18" s="16">
        <v>0</v>
      </c>
      <c r="AF18" s="3">
        <f t="shared" si="6"/>
        <v>2248250.2000000002</v>
      </c>
      <c r="AG18" s="2">
        <f t="shared" si="7"/>
        <v>2248150.96</v>
      </c>
      <c r="AH18" s="16">
        <f t="shared" si="8"/>
        <v>100</v>
      </c>
    </row>
    <row r="19" spans="1:34" s="13" customFormat="1" ht="99.95" customHeight="1">
      <c r="A19" s="15" t="s">
        <v>23</v>
      </c>
      <c r="B19" s="2">
        <v>24492.57</v>
      </c>
      <c r="C19" s="2">
        <v>24492.57</v>
      </c>
      <c r="D19" s="16">
        <f t="shared" si="0"/>
        <v>100</v>
      </c>
      <c r="E19" s="18">
        <v>0</v>
      </c>
      <c r="F19" s="18">
        <v>0</v>
      </c>
      <c r="G19" s="19">
        <v>0</v>
      </c>
      <c r="H19" s="2">
        <v>304.36</v>
      </c>
      <c r="I19" s="2">
        <v>301.66000000000003</v>
      </c>
      <c r="J19" s="16">
        <f t="shared" si="2"/>
        <v>99.1</v>
      </c>
      <c r="K19" s="2">
        <v>2.12</v>
      </c>
      <c r="L19" s="2">
        <v>2.12</v>
      </c>
      <c r="M19" s="16">
        <f t="shared" si="3"/>
        <v>100</v>
      </c>
      <c r="N19" s="20">
        <v>0</v>
      </c>
      <c r="O19" s="20">
        <v>0</v>
      </c>
      <c r="P19" s="16">
        <v>0</v>
      </c>
      <c r="Q19" s="2">
        <v>218607.29</v>
      </c>
      <c r="R19" s="2">
        <v>218607.29</v>
      </c>
      <c r="S19" s="16">
        <f t="shared" si="11"/>
        <v>100</v>
      </c>
      <c r="T19" s="2">
        <v>0</v>
      </c>
      <c r="U19" s="2">
        <v>0</v>
      </c>
      <c r="V19" s="16">
        <v>0</v>
      </c>
      <c r="W19" s="2">
        <v>33000</v>
      </c>
      <c r="X19" s="2">
        <v>29566.22</v>
      </c>
      <c r="Y19" s="16">
        <f t="shared" si="12"/>
        <v>89.6</v>
      </c>
      <c r="Z19" s="2">
        <v>0</v>
      </c>
      <c r="AA19" s="2">
        <v>0</v>
      </c>
      <c r="AB19" s="16">
        <v>0</v>
      </c>
      <c r="AC19" s="20">
        <v>683.24</v>
      </c>
      <c r="AD19" s="2">
        <v>679.92</v>
      </c>
      <c r="AE19" s="16">
        <f t="shared" si="5"/>
        <v>99.5</v>
      </c>
      <c r="AF19" s="3">
        <f t="shared" si="6"/>
        <v>277089.57999999996</v>
      </c>
      <c r="AG19" s="2">
        <f t="shared" si="7"/>
        <v>273649.77999999997</v>
      </c>
      <c r="AH19" s="16">
        <f t="shared" si="8"/>
        <v>98.8</v>
      </c>
    </row>
    <row r="20" spans="1:34" s="13" customFormat="1" ht="99.95" customHeight="1">
      <c r="A20" s="15" t="s">
        <v>12</v>
      </c>
      <c r="B20" s="2">
        <v>53669.58</v>
      </c>
      <c r="C20" s="2">
        <v>53669.58</v>
      </c>
      <c r="D20" s="16">
        <f t="shared" si="0"/>
        <v>100</v>
      </c>
      <c r="E20" s="18">
        <v>0</v>
      </c>
      <c r="F20" s="18">
        <v>0</v>
      </c>
      <c r="G20" s="19">
        <v>0</v>
      </c>
      <c r="H20" s="2">
        <v>2260.33</v>
      </c>
      <c r="I20" s="2">
        <v>2173.0500000000002</v>
      </c>
      <c r="J20" s="16">
        <f t="shared" si="2"/>
        <v>96.1</v>
      </c>
      <c r="K20" s="2">
        <v>90.53</v>
      </c>
      <c r="L20" s="2">
        <v>90.53</v>
      </c>
      <c r="M20" s="16">
        <f t="shared" si="3"/>
        <v>100</v>
      </c>
      <c r="N20" s="20">
        <v>0</v>
      </c>
      <c r="O20" s="20">
        <v>0</v>
      </c>
      <c r="P20" s="16">
        <v>0</v>
      </c>
      <c r="Q20" s="2">
        <v>0</v>
      </c>
      <c r="R20" s="2">
        <v>0</v>
      </c>
      <c r="S20" s="16">
        <v>0</v>
      </c>
      <c r="T20" s="2">
        <v>0</v>
      </c>
      <c r="U20" s="2">
        <v>0</v>
      </c>
      <c r="V20" s="16">
        <v>0</v>
      </c>
      <c r="W20" s="2">
        <v>0</v>
      </c>
      <c r="X20" s="2">
        <v>0</v>
      </c>
      <c r="Y20" s="16">
        <v>0</v>
      </c>
      <c r="Z20" s="2">
        <v>0</v>
      </c>
      <c r="AA20" s="2">
        <v>0</v>
      </c>
      <c r="AB20" s="16">
        <v>0</v>
      </c>
      <c r="AC20" s="20">
        <v>4542.2</v>
      </c>
      <c r="AD20" s="20">
        <v>4542.2</v>
      </c>
      <c r="AE20" s="16">
        <f t="shared" si="5"/>
        <v>100</v>
      </c>
      <c r="AF20" s="3">
        <f t="shared" si="6"/>
        <v>60562.64</v>
      </c>
      <c r="AG20" s="2">
        <f t="shared" si="7"/>
        <v>60475.360000000001</v>
      </c>
      <c r="AH20" s="16">
        <f t="shared" si="8"/>
        <v>99.9</v>
      </c>
    </row>
    <row r="21" spans="1:34" s="13" customFormat="1" ht="99.95" customHeight="1">
      <c r="A21" s="15" t="s">
        <v>14</v>
      </c>
      <c r="B21" s="2">
        <v>50569.45</v>
      </c>
      <c r="C21" s="2">
        <v>50569.45</v>
      </c>
      <c r="D21" s="16">
        <f t="shared" si="0"/>
        <v>100</v>
      </c>
      <c r="E21" s="18">
        <v>3.74</v>
      </c>
      <c r="F21" s="18">
        <v>3.74</v>
      </c>
      <c r="G21" s="19">
        <f t="shared" si="1"/>
        <v>100</v>
      </c>
      <c r="H21" s="2">
        <v>4153.22</v>
      </c>
      <c r="I21" s="2">
        <v>4150.1099999999997</v>
      </c>
      <c r="J21" s="16">
        <f t="shared" si="2"/>
        <v>99.9</v>
      </c>
      <c r="K21" s="2">
        <v>12.72</v>
      </c>
      <c r="L21" s="2">
        <v>12.72</v>
      </c>
      <c r="M21" s="16">
        <f t="shared" si="3"/>
        <v>100</v>
      </c>
      <c r="N21" s="20">
        <v>0</v>
      </c>
      <c r="O21" s="20">
        <v>0</v>
      </c>
      <c r="P21" s="16">
        <v>0</v>
      </c>
      <c r="Q21" s="2">
        <v>0</v>
      </c>
      <c r="R21" s="2">
        <v>0</v>
      </c>
      <c r="S21" s="16">
        <v>0</v>
      </c>
      <c r="T21" s="2">
        <v>0</v>
      </c>
      <c r="U21" s="2">
        <v>0</v>
      </c>
      <c r="V21" s="16">
        <v>0</v>
      </c>
      <c r="W21" s="2">
        <v>54590</v>
      </c>
      <c r="X21" s="2">
        <v>0</v>
      </c>
      <c r="Y21" s="16">
        <v>0</v>
      </c>
      <c r="Z21" s="2">
        <v>0</v>
      </c>
      <c r="AA21" s="2">
        <v>0</v>
      </c>
      <c r="AB21" s="16">
        <v>0</v>
      </c>
      <c r="AC21" s="20">
        <v>3835.94</v>
      </c>
      <c r="AD21" s="20">
        <v>3249.16</v>
      </c>
      <c r="AE21" s="16">
        <f t="shared" si="5"/>
        <v>84.7</v>
      </c>
      <c r="AF21" s="3">
        <f t="shared" si="6"/>
        <v>113165.07</v>
      </c>
      <c r="AG21" s="2">
        <f t="shared" si="7"/>
        <v>57985.179999999993</v>
      </c>
      <c r="AH21" s="16">
        <f t="shared" si="8"/>
        <v>51.2</v>
      </c>
    </row>
    <row r="22" spans="1:34" s="13" customFormat="1" ht="99.95" customHeight="1">
      <c r="A22" s="15" t="s">
        <v>13</v>
      </c>
      <c r="B22" s="2">
        <v>75127.22</v>
      </c>
      <c r="C22" s="2">
        <v>74602.48</v>
      </c>
      <c r="D22" s="16">
        <f t="shared" si="0"/>
        <v>99.3</v>
      </c>
      <c r="E22" s="18">
        <v>0</v>
      </c>
      <c r="F22" s="18">
        <v>0</v>
      </c>
      <c r="G22" s="19">
        <v>0</v>
      </c>
      <c r="H22" s="2">
        <v>4658.16</v>
      </c>
      <c r="I22" s="2">
        <v>3868.7</v>
      </c>
      <c r="J22" s="16">
        <f t="shared" si="2"/>
        <v>83.1</v>
      </c>
      <c r="K22" s="2">
        <v>274.70999999999998</v>
      </c>
      <c r="L22" s="2">
        <v>274.70999999999998</v>
      </c>
      <c r="M22" s="16">
        <f t="shared" si="3"/>
        <v>100</v>
      </c>
      <c r="N22" s="20">
        <v>0</v>
      </c>
      <c r="O22" s="20">
        <v>0</v>
      </c>
      <c r="P22" s="16">
        <v>0</v>
      </c>
      <c r="Q22" s="2">
        <v>0</v>
      </c>
      <c r="R22" s="2">
        <v>0</v>
      </c>
      <c r="S22" s="16">
        <v>0</v>
      </c>
      <c r="T22" s="2">
        <v>0</v>
      </c>
      <c r="U22" s="2">
        <v>0</v>
      </c>
      <c r="V22" s="16">
        <v>0</v>
      </c>
      <c r="W22" s="2">
        <v>0</v>
      </c>
      <c r="X22" s="2">
        <v>0</v>
      </c>
      <c r="Y22" s="16">
        <v>0</v>
      </c>
      <c r="Z22" s="2">
        <v>0</v>
      </c>
      <c r="AA22" s="2">
        <v>0</v>
      </c>
      <c r="AB22" s="16">
        <v>0</v>
      </c>
      <c r="AC22" s="20">
        <v>2431.4699999999998</v>
      </c>
      <c r="AD22" s="20">
        <v>2431.4699999999998</v>
      </c>
      <c r="AE22" s="16">
        <f t="shared" si="5"/>
        <v>100</v>
      </c>
      <c r="AF22" s="3">
        <f t="shared" si="6"/>
        <v>82491.560000000012</v>
      </c>
      <c r="AG22" s="2">
        <f t="shared" si="7"/>
        <v>81177.36</v>
      </c>
      <c r="AH22" s="16">
        <f t="shared" si="8"/>
        <v>98.4</v>
      </c>
    </row>
    <row r="23" spans="1:34" s="13" customFormat="1" ht="99.95" customHeight="1">
      <c r="A23" s="15" t="s">
        <v>9</v>
      </c>
      <c r="B23" s="2">
        <v>74329.72</v>
      </c>
      <c r="C23" s="2">
        <v>74248.160000000003</v>
      </c>
      <c r="D23" s="16">
        <f t="shared" si="0"/>
        <v>99.9</v>
      </c>
      <c r="E23" s="18">
        <v>4.66</v>
      </c>
      <c r="F23" s="18">
        <v>4.66</v>
      </c>
      <c r="G23" s="16">
        <f t="shared" ref="G23" si="13">ROUND(F23/E23*100,1)</f>
        <v>100</v>
      </c>
      <c r="H23" s="2">
        <v>28993.88</v>
      </c>
      <c r="I23" s="2">
        <v>26265.13</v>
      </c>
      <c r="J23" s="16">
        <f t="shared" si="2"/>
        <v>90.6</v>
      </c>
      <c r="K23" s="2">
        <v>9765.9599999999991</v>
      </c>
      <c r="L23" s="2">
        <v>9765.9599999999991</v>
      </c>
      <c r="M23" s="16">
        <f t="shared" si="3"/>
        <v>100</v>
      </c>
      <c r="N23" s="20">
        <v>0</v>
      </c>
      <c r="O23" s="20">
        <v>0</v>
      </c>
      <c r="P23" s="16">
        <v>0</v>
      </c>
      <c r="Q23" s="2">
        <v>93643.06</v>
      </c>
      <c r="R23" s="2">
        <v>93227.17</v>
      </c>
      <c r="S23" s="16">
        <f t="shared" si="11"/>
        <v>99.6</v>
      </c>
      <c r="T23" s="2">
        <v>4318.22</v>
      </c>
      <c r="U23" s="2">
        <v>4318.22</v>
      </c>
      <c r="V23" s="16">
        <f t="shared" ref="V23:V27" si="14">ROUND(U23/T23*100,1)</f>
        <v>100</v>
      </c>
      <c r="W23" s="2">
        <v>494917.32</v>
      </c>
      <c r="X23" s="2">
        <v>494181.02</v>
      </c>
      <c r="Y23" s="16">
        <f t="shared" si="12"/>
        <v>99.9</v>
      </c>
      <c r="Z23" s="2">
        <v>0</v>
      </c>
      <c r="AA23" s="2">
        <v>0</v>
      </c>
      <c r="AB23" s="16">
        <v>0</v>
      </c>
      <c r="AC23" s="20">
        <v>41657.120000000003</v>
      </c>
      <c r="AD23" s="20">
        <v>40067.07</v>
      </c>
      <c r="AE23" s="16">
        <f t="shared" si="5"/>
        <v>96.2</v>
      </c>
      <c r="AF23" s="3">
        <f t="shared" si="6"/>
        <v>747629.94000000006</v>
      </c>
      <c r="AG23" s="2">
        <f t="shared" si="7"/>
        <v>742077.39</v>
      </c>
      <c r="AH23" s="16">
        <f t="shared" si="8"/>
        <v>99.3</v>
      </c>
    </row>
    <row r="24" spans="1:34" s="13" customFormat="1" ht="99.95" customHeight="1">
      <c r="A24" s="15" t="s">
        <v>10</v>
      </c>
      <c r="B24" s="2">
        <v>105032.17</v>
      </c>
      <c r="C24" s="2">
        <v>105032.17</v>
      </c>
      <c r="D24" s="16">
        <f t="shared" si="0"/>
        <v>100</v>
      </c>
      <c r="E24" s="18">
        <v>3.85</v>
      </c>
      <c r="F24" s="18">
        <v>3.85</v>
      </c>
      <c r="G24" s="19">
        <f t="shared" si="1"/>
        <v>100</v>
      </c>
      <c r="H24" s="2">
        <v>1485.75</v>
      </c>
      <c r="I24" s="2">
        <v>1350.83</v>
      </c>
      <c r="J24" s="16">
        <f t="shared" si="2"/>
        <v>90.9</v>
      </c>
      <c r="K24" s="2">
        <v>210.85</v>
      </c>
      <c r="L24" s="2">
        <v>93.49</v>
      </c>
      <c r="M24" s="16">
        <f t="shared" si="3"/>
        <v>44.3</v>
      </c>
      <c r="N24" s="20">
        <v>0</v>
      </c>
      <c r="O24" s="20">
        <v>0</v>
      </c>
      <c r="P24" s="16">
        <v>0</v>
      </c>
      <c r="Q24" s="2">
        <v>0</v>
      </c>
      <c r="R24" s="2">
        <v>0</v>
      </c>
      <c r="S24" s="16">
        <v>0</v>
      </c>
      <c r="T24" s="2">
        <v>0</v>
      </c>
      <c r="U24" s="2">
        <v>0</v>
      </c>
      <c r="V24" s="16">
        <v>0</v>
      </c>
      <c r="W24" s="2">
        <v>3247306.42</v>
      </c>
      <c r="X24" s="2">
        <v>3107182.87</v>
      </c>
      <c r="Y24" s="16">
        <f t="shared" si="12"/>
        <v>95.7</v>
      </c>
      <c r="Z24" s="2">
        <v>0</v>
      </c>
      <c r="AA24" s="2">
        <v>0</v>
      </c>
      <c r="AB24" s="16">
        <v>0</v>
      </c>
      <c r="AC24" s="20">
        <v>0</v>
      </c>
      <c r="AD24" s="20">
        <v>0</v>
      </c>
      <c r="AE24" s="16">
        <v>0</v>
      </c>
      <c r="AF24" s="3">
        <f t="shared" si="6"/>
        <v>3354039.04</v>
      </c>
      <c r="AG24" s="2">
        <f t="shared" si="7"/>
        <v>3213663.21</v>
      </c>
      <c r="AH24" s="16">
        <f t="shared" si="8"/>
        <v>95.8</v>
      </c>
    </row>
    <row r="25" spans="1:34" s="13" customFormat="1" ht="99.95" customHeight="1">
      <c r="A25" s="15" t="s">
        <v>18</v>
      </c>
      <c r="B25" s="2">
        <v>129072.55</v>
      </c>
      <c r="C25" s="2">
        <v>129022.16</v>
      </c>
      <c r="D25" s="16">
        <f t="shared" si="0"/>
        <v>100</v>
      </c>
      <c r="E25" s="18">
        <v>33.4</v>
      </c>
      <c r="F25" s="18">
        <v>33.4</v>
      </c>
      <c r="G25" s="19">
        <f t="shared" si="1"/>
        <v>100</v>
      </c>
      <c r="H25" s="2">
        <v>4497.6499999999996</v>
      </c>
      <c r="I25" s="2">
        <v>4254.95</v>
      </c>
      <c r="J25" s="16">
        <f t="shared" si="2"/>
        <v>94.6</v>
      </c>
      <c r="K25" s="2">
        <v>715.19</v>
      </c>
      <c r="L25" s="2">
        <v>715.19</v>
      </c>
      <c r="M25" s="16">
        <f t="shared" si="3"/>
        <v>100</v>
      </c>
      <c r="N25" s="20">
        <v>0</v>
      </c>
      <c r="O25" s="20">
        <v>0</v>
      </c>
      <c r="P25" s="16">
        <v>0</v>
      </c>
      <c r="Q25" s="2">
        <v>0</v>
      </c>
      <c r="R25" s="2">
        <v>0</v>
      </c>
      <c r="S25" s="16">
        <v>0</v>
      </c>
      <c r="T25" s="2">
        <v>0</v>
      </c>
      <c r="U25" s="2">
        <v>0</v>
      </c>
      <c r="V25" s="16">
        <v>0</v>
      </c>
      <c r="W25" s="2">
        <v>0</v>
      </c>
      <c r="X25" s="2">
        <v>0</v>
      </c>
      <c r="Y25" s="16">
        <v>0</v>
      </c>
      <c r="Z25" s="2">
        <v>0</v>
      </c>
      <c r="AA25" s="2">
        <v>0</v>
      </c>
      <c r="AB25" s="16">
        <v>0</v>
      </c>
      <c r="AC25" s="20">
        <v>0</v>
      </c>
      <c r="AD25" s="20">
        <v>0</v>
      </c>
      <c r="AE25" s="16">
        <v>0</v>
      </c>
      <c r="AF25" s="3">
        <f t="shared" si="6"/>
        <v>134318.79</v>
      </c>
      <c r="AG25" s="2">
        <f t="shared" si="7"/>
        <v>134025.70000000001</v>
      </c>
      <c r="AH25" s="16">
        <f t="shared" si="8"/>
        <v>99.8</v>
      </c>
    </row>
    <row r="26" spans="1:34" s="13" customFormat="1" ht="99.95" customHeight="1">
      <c r="A26" s="15" t="s">
        <v>40</v>
      </c>
      <c r="B26" s="2">
        <v>20597.919999999998</v>
      </c>
      <c r="C26" s="2">
        <v>20597.919999999998</v>
      </c>
      <c r="D26" s="16">
        <f t="shared" si="0"/>
        <v>100</v>
      </c>
      <c r="E26" s="18">
        <v>3.6</v>
      </c>
      <c r="F26" s="18">
        <v>3.6</v>
      </c>
      <c r="G26" s="19">
        <f t="shared" si="1"/>
        <v>100</v>
      </c>
      <c r="H26" s="2">
        <v>431.38</v>
      </c>
      <c r="I26" s="2">
        <v>431.38</v>
      </c>
      <c r="J26" s="16">
        <f t="shared" si="2"/>
        <v>100</v>
      </c>
      <c r="K26" s="2">
        <v>0</v>
      </c>
      <c r="L26" s="2">
        <v>0</v>
      </c>
      <c r="M26" s="16">
        <v>0</v>
      </c>
      <c r="N26" s="20">
        <v>0</v>
      </c>
      <c r="O26" s="20">
        <v>0</v>
      </c>
      <c r="P26" s="16">
        <v>0</v>
      </c>
      <c r="Q26" s="2">
        <v>0</v>
      </c>
      <c r="R26" s="2">
        <v>0</v>
      </c>
      <c r="S26" s="16">
        <v>0</v>
      </c>
      <c r="T26" s="2">
        <v>0</v>
      </c>
      <c r="U26" s="2">
        <v>0</v>
      </c>
      <c r="V26" s="16">
        <v>0</v>
      </c>
      <c r="W26" s="2">
        <v>0</v>
      </c>
      <c r="X26" s="2">
        <v>0</v>
      </c>
      <c r="Y26" s="16">
        <v>0</v>
      </c>
      <c r="Z26" s="2">
        <v>0</v>
      </c>
      <c r="AA26" s="2">
        <v>0</v>
      </c>
      <c r="AB26" s="16">
        <v>0</v>
      </c>
      <c r="AC26" s="20">
        <v>0</v>
      </c>
      <c r="AD26" s="20">
        <v>0</v>
      </c>
      <c r="AE26" s="16">
        <v>0</v>
      </c>
      <c r="AF26" s="3">
        <f t="shared" si="6"/>
        <v>21032.899999999998</v>
      </c>
      <c r="AG26" s="2">
        <f t="shared" si="7"/>
        <v>21032.899999999998</v>
      </c>
      <c r="AH26" s="16">
        <f t="shared" si="8"/>
        <v>100</v>
      </c>
    </row>
    <row r="27" spans="1:34" s="13" customFormat="1" ht="48" customHeight="1">
      <c r="A27" s="21" t="s">
        <v>24</v>
      </c>
      <c r="B27" s="2">
        <f>SUM(B11:B26)</f>
        <v>1340343.2999999996</v>
      </c>
      <c r="C27" s="2">
        <f>SUM(C11:C26)</f>
        <v>1338972.2099999997</v>
      </c>
      <c r="D27" s="16">
        <f t="shared" si="0"/>
        <v>99.9</v>
      </c>
      <c r="E27" s="2">
        <f>SUM(E11:E26)</f>
        <v>2527064.0900000008</v>
      </c>
      <c r="F27" s="3">
        <f>SUM(F11:F26)</f>
        <v>2523089.6600000006</v>
      </c>
      <c r="G27" s="19">
        <f t="shared" si="1"/>
        <v>99.8</v>
      </c>
      <c r="H27" s="3">
        <f>SUM(H11:H26)</f>
        <v>84690.790000000008</v>
      </c>
      <c r="I27" s="3">
        <f>SUM(I11:I26)</f>
        <v>80012.87000000001</v>
      </c>
      <c r="J27" s="16">
        <f t="shared" si="2"/>
        <v>94.5</v>
      </c>
      <c r="K27" s="2">
        <f>SUM(K11:K26)</f>
        <v>13856.06</v>
      </c>
      <c r="L27" s="2">
        <f>SUM(L11:L26)</f>
        <v>13729.72</v>
      </c>
      <c r="M27" s="16">
        <f t="shared" si="3"/>
        <v>99.1</v>
      </c>
      <c r="N27" s="22">
        <f>SUM(N11:N26)</f>
        <v>42186.42</v>
      </c>
      <c r="O27" s="22">
        <f>SUM(O11:O26)</f>
        <v>42186.42</v>
      </c>
      <c r="P27" s="16">
        <f t="shared" si="9"/>
        <v>100</v>
      </c>
      <c r="Q27" s="3">
        <f>SUM(Q11:Q26)</f>
        <v>6659202.7299999995</v>
      </c>
      <c r="R27" s="3">
        <f>SUM(R11:R26)</f>
        <v>6658786.8399999999</v>
      </c>
      <c r="S27" s="16">
        <f t="shared" si="11"/>
        <v>100</v>
      </c>
      <c r="T27" s="3">
        <f>SUM(T11:T26)</f>
        <v>4318.22</v>
      </c>
      <c r="U27" s="3">
        <f>SUM(U11:U26)</f>
        <v>4318.22</v>
      </c>
      <c r="V27" s="16">
        <f t="shared" si="14"/>
        <v>100</v>
      </c>
      <c r="W27" s="3">
        <f>SUM(W11:W26)</f>
        <v>3921405.42</v>
      </c>
      <c r="X27" s="3">
        <f>SUM(X11:X26)</f>
        <v>3699748.81</v>
      </c>
      <c r="Y27" s="16">
        <f t="shared" si="12"/>
        <v>94.3</v>
      </c>
      <c r="Z27" s="3">
        <f>SUM(Z11:Z26)</f>
        <v>0</v>
      </c>
      <c r="AA27" s="3">
        <f>SUM(AA11:AA26)</f>
        <v>0</v>
      </c>
      <c r="AB27" s="16" t="s">
        <v>43</v>
      </c>
      <c r="AC27" s="22">
        <f>SUM(AC11:AC26)</f>
        <v>85925.1</v>
      </c>
      <c r="AD27" s="22">
        <f>SUM(AD11:AD26)</f>
        <v>74531.11</v>
      </c>
      <c r="AE27" s="16">
        <f t="shared" si="5"/>
        <v>86.7</v>
      </c>
      <c r="AF27" s="3">
        <f>SUM(B27+E27+H27+K27+N27+Q27+T27+W27+Z27+AC27)</f>
        <v>14678992.130000001</v>
      </c>
      <c r="AG27" s="2">
        <f t="shared" si="7"/>
        <v>14435375.860000001</v>
      </c>
      <c r="AH27" s="16">
        <f t="shared" si="8"/>
        <v>98.3</v>
      </c>
    </row>
    <row r="28" spans="1:34" s="13" customFormat="1" ht="12.75">
      <c r="A28" s="23"/>
      <c r="B28" s="24"/>
      <c r="C28" s="24"/>
      <c r="D28" s="25"/>
      <c r="E28" s="24"/>
      <c r="F28" s="26"/>
      <c r="G28" s="27"/>
      <c r="H28" s="28"/>
      <c r="I28" s="26"/>
      <c r="J28" s="25"/>
      <c r="K28" s="24"/>
      <c r="L28" s="24"/>
      <c r="M28" s="25"/>
      <c r="N28" s="29"/>
      <c r="O28" s="29"/>
      <c r="P28" s="25"/>
      <c r="Q28" s="26"/>
      <c r="R28" s="26"/>
      <c r="S28" s="25"/>
      <c r="T28" s="26"/>
      <c r="U28" s="26"/>
      <c r="V28" s="25"/>
      <c r="W28" s="26"/>
      <c r="X28" s="26"/>
      <c r="Y28" s="25"/>
      <c r="Z28" s="26"/>
      <c r="AA28" s="26"/>
      <c r="AB28" s="25"/>
      <c r="AC28" s="29"/>
      <c r="AD28" s="29"/>
      <c r="AE28" s="25"/>
      <c r="AF28" s="26"/>
      <c r="AG28" s="24"/>
      <c r="AH28" s="25"/>
    </row>
    <row r="29" spans="1:34" s="13" customFormat="1" ht="12.75">
      <c r="A29" s="23"/>
      <c r="B29" s="24"/>
      <c r="C29" s="24"/>
      <c r="D29" s="25"/>
      <c r="E29" s="24"/>
      <c r="F29" s="26"/>
      <c r="G29" s="27"/>
      <c r="H29" s="28"/>
      <c r="I29" s="26"/>
      <c r="J29" s="25"/>
      <c r="K29" s="24"/>
      <c r="L29" s="24"/>
      <c r="M29" s="25"/>
      <c r="N29" s="29"/>
      <c r="O29" s="29"/>
      <c r="P29" s="25"/>
      <c r="Q29" s="26"/>
      <c r="R29" s="26"/>
      <c r="S29" s="25"/>
      <c r="T29" s="26"/>
      <c r="U29" s="26"/>
      <c r="V29" s="25"/>
      <c r="W29" s="26"/>
      <c r="X29" s="26"/>
      <c r="Y29" s="25"/>
      <c r="Z29" s="26"/>
      <c r="AA29" s="26"/>
      <c r="AB29" s="25"/>
      <c r="AC29" s="29"/>
      <c r="AD29" s="29"/>
      <c r="AE29" s="25"/>
      <c r="AF29" s="26"/>
      <c r="AG29" s="24"/>
      <c r="AH29" s="25"/>
    </row>
    <row r="30" spans="1:34" s="13" customFormat="1" ht="12.75">
      <c r="A30" s="23"/>
      <c r="B30" s="24"/>
      <c r="C30" s="24"/>
      <c r="D30" s="25"/>
      <c r="E30" s="24"/>
      <c r="F30" s="26"/>
      <c r="G30" s="27"/>
      <c r="H30" s="28"/>
      <c r="I30" s="26"/>
      <c r="J30" s="25"/>
      <c r="K30" s="24"/>
      <c r="L30" s="24"/>
      <c r="M30" s="25"/>
      <c r="N30" s="29"/>
      <c r="O30" s="29"/>
      <c r="P30" s="25"/>
      <c r="Q30" s="26"/>
      <c r="R30" s="26"/>
      <c r="S30" s="25"/>
      <c r="T30" s="26"/>
      <c r="U30" s="26"/>
      <c r="V30" s="25"/>
      <c r="W30" s="26"/>
      <c r="X30" s="26"/>
      <c r="Y30" s="25"/>
      <c r="Z30" s="26"/>
      <c r="AA30" s="26"/>
      <c r="AB30" s="25"/>
      <c r="AC30" s="29"/>
      <c r="AD30" s="29"/>
      <c r="AE30" s="25"/>
      <c r="AF30" s="26"/>
      <c r="AG30" s="24"/>
      <c r="AH30" s="25"/>
    </row>
    <row r="31" spans="1:34" s="31" customFormat="1" ht="15" customHeight="1">
      <c r="A31" s="30"/>
      <c r="C31" s="28"/>
      <c r="D31" s="28"/>
      <c r="E31" s="28"/>
      <c r="F31" s="28"/>
      <c r="G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28"/>
    </row>
    <row r="32" spans="1:34" s="35" customFormat="1" ht="18" customHeight="1">
      <c r="A32" s="39" t="s">
        <v>30</v>
      </c>
      <c r="B32" s="39"/>
      <c r="C32" s="39"/>
      <c r="D32" s="39"/>
      <c r="E32" s="32"/>
      <c r="F32" s="32"/>
      <c r="G32" s="32"/>
      <c r="H32" s="33"/>
      <c r="I32" s="34"/>
      <c r="K32" s="33"/>
      <c r="L32" s="33"/>
      <c r="M32" s="33"/>
      <c r="O32" s="36"/>
      <c r="AD32" s="36"/>
    </row>
    <row r="33" spans="1:37" s="35" customFormat="1" ht="18" customHeight="1">
      <c r="A33" s="37" t="s">
        <v>31</v>
      </c>
      <c r="B33" s="37"/>
      <c r="C33" s="37"/>
      <c r="D33" s="37"/>
      <c r="E33" s="6"/>
      <c r="F33" s="6"/>
      <c r="G33" s="6"/>
    </row>
    <row r="34" spans="1:37" s="35" customFormat="1" ht="18" customHeight="1">
      <c r="A34" s="37" t="s">
        <v>32</v>
      </c>
      <c r="B34" s="37"/>
      <c r="C34" s="37"/>
      <c r="D34" s="37"/>
      <c r="N34" s="38"/>
      <c r="O34" s="38"/>
      <c r="P34" s="38"/>
      <c r="AC34" s="38"/>
      <c r="AD34" s="38"/>
      <c r="AE34" s="38"/>
      <c r="AG34" s="40" t="s">
        <v>33</v>
      </c>
      <c r="AH34" s="40"/>
      <c r="AJ34" s="40"/>
      <c r="AK34" s="40"/>
    </row>
  </sheetData>
  <mergeCells count="18">
    <mergeCell ref="A2:D2"/>
    <mergeCell ref="A9:A10"/>
    <mergeCell ref="A6:AH6"/>
    <mergeCell ref="AC9:AE9"/>
    <mergeCell ref="B9:D9"/>
    <mergeCell ref="AG8:AH8"/>
    <mergeCell ref="N9:P9"/>
    <mergeCell ref="AF9:AH9"/>
    <mergeCell ref="Q9:S9"/>
    <mergeCell ref="Z9:AB9"/>
    <mergeCell ref="W9:Y9"/>
    <mergeCell ref="A32:D32"/>
    <mergeCell ref="AJ34:AK34"/>
    <mergeCell ref="T9:V9"/>
    <mergeCell ref="H9:J9"/>
    <mergeCell ref="E9:G9"/>
    <mergeCell ref="K9:M9"/>
    <mergeCell ref="AG34:AH34"/>
  </mergeCells>
  <printOptions horizontalCentered="1"/>
  <pageMargins left="0" right="0" top="0.59055118110236227" bottom="0.78740157480314965" header="0.31496062992125984" footer="0.31496062992125984"/>
  <pageSetup paperSize="9" scale="3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843-1MM-01</vt:lpstr>
      <vt:lpstr>'843-1MM-01'!Заголовки_для_печати</vt:lpstr>
      <vt:lpstr>'843-1MM-01'!Область_печати</vt:lpstr>
    </vt:vector>
  </TitlesOfParts>
  <Company>i~m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StVasVM</dc:creator>
  <cp:lastModifiedBy>o.chuhlebova</cp:lastModifiedBy>
  <cp:lastPrinted>2025-03-14T14:22:11Z</cp:lastPrinted>
  <dcterms:created xsi:type="dcterms:W3CDTF">2009-03-26T06:42:09Z</dcterms:created>
  <dcterms:modified xsi:type="dcterms:W3CDTF">2025-03-18T08:12:12Z</dcterms:modified>
</cp:coreProperties>
</file>