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5480" windowHeight="8835"/>
  </bookViews>
  <sheets>
    <sheet name="прил 13" sheetId="4" r:id="rId1"/>
    <sheet name="Лист3" sheetId="5" r:id="rId2"/>
    <sheet name="Лист4" sheetId="6" r:id="rId3"/>
  </sheets>
  <calcPr calcId="124519" iterate="1"/>
</workbook>
</file>

<file path=xl/calcChain.xml><?xml version="1.0" encoding="utf-8"?>
<calcChain xmlns="http://schemas.openxmlformats.org/spreadsheetml/2006/main">
  <c r="AF23" i="4"/>
  <c r="T24"/>
  <c r="Y21"/>
  <c r="M14"/>
  <c r="AF21" l="1"/>
  <c r="AE18" l="1"/>
  <c r="Y19"/>
  <c r="Y16"/>
  <c r="Y12"/>
  <c r="V12"/>
  <c r="S21"/>
  <c r="S19"/>
  <c r="P21"/>
  <c r="J19"/>
  <c r="M19"/>
  <c r="P19"/>
  <c r="J21" l="1"/>
  <c r="M21"/>
  <c r="S15" l="1"/>
  <c r="M15"/>
  <c r="J15"/>
  <c r="G15"/>
  <c r="D15"/>
  <c r="AF13" l="1"/>
  <c r="AF14"/>
  <c r="AF15"/>
  <c r="AF16"/>
  <c r="AF17"/>
  <c r="AF18"/>
  <c r="AF19"/>
  <c r="AF20"/>
  <c r="AF12"/>
  <c r="E24"/>
  <c r="AG13"/>
  <c r="AG14"/>
  <c r="AG15"/>
  <c r="AG16"/>
  <c r="AG17"/>
  <c r="AG18"/>
  <c r="AG19"/>
  <c r="AG20"/>
  <c r="AG21"/>
  <c r="AG22"/>
  <c r="AG23"/>
  <c r="AG12"/>
  <c r="Y17" l="1"/>
  <c r="Y13"/>
  <c r="V14"/>
  <c r="V15"/>
  <c r="V16"/>
  <c r="V17"/>
  <c r="V13"/>
  <c r="S23"/>
  <c r="S17"/>
  <c r="S16"/>
  <c r="S13"/>
  <c r="S12"/>
  <c r="P23"/>
  <c r="P13"/>
  <c r="P14"/>
  <c r="P15"/>
  <c r="P16"/>
  <c r="P17"/>
  <c r="P12"/>
  <c r="M23"/>
  <c r="M20"/>
  <c r="M17"/>
  <c r="M16"/>
  <c r="M13"/>
  <c r="M12"/>
  <c r="J23"/>
  <c r="G17"/>
  <c r="G16"/>
  <c r="G13"/>
  <c r="G12"/>
  <c r="D23"/>
  <c r="D13"/>
  <c r="D14"/>
  <c r="D16"/>
  <c r="D17"/>
  <c r="D12"/>
  <c r="X24" l="1"/>
  <c r="W24"/>
  <c r="K24"/>
  <c r="H24"/>
  <c r="F24"/>
  <c r="B24"/>
  <c r="AH13"/>
  <c r="AH14"/>
  <c r="AH15"/>
  <c r="AH16"/>
  <c r="AH17"/>
  <c r="AH18"/>
  <c r="AH19"/>
  <c r="AH20"/>
  <c r="AH21"/>
  <c r="AH23"/>
  <c r="G24" l="1"/>
  <c r="Y24"/>
  <c r="AH12" l="1"/>
  <c r="AC24"/>
  <c r="AD24"/>
  <c r="L24"/>
  <c r="M24" l="1"/>
  <c r="AE24"/>
  <c r="U24"/>
  <c r="R24"/>
  <c r="Q24"/>
  <c r="O24"/>
  <c r="N24"/>
  <c r="I24"/>
  <c r="J24" s="1"/>
  <c r="C24"/>
  <c r="D24" s="1"/>
  <c r="AF24" l="1"/>
  <c r="AG24"/>
  <c r="P24"/>
  <c r="V24"/>
  <c r="S24"/>
  <c r="AH24" l="1"/>
</calcChain>
</file>

<file path=xl/sharedStrings.xml><?xml version="1.0" encoding="utf-8"?>
<sst xmlns="http://schemas.openxmlformats.org/spreadsheetml/2006/main" count="114" uniqueCount="43">
  <si>
    <t>%</t>
  </si>
  <si>
    <t>Оплата коммунальных услуг</t>
  </si>
  <si>
    <t>(тыс. руб.)</t>
  </si>
  <si>
    <t>План</t>
  </si>
  <si>
    <t>Факт</t>
  </si>
  <si>
    <t>Итого</t>
  </si>
  <si>
    <t>ИНФОРМАЦИЯ</t>
  </si>
  <si>
    <t>ВСЕГО</t>
  </si>
  <si>
    <t xml:space="preserve">                                                                                                            Приложение 12</t>
  </si>
  <si>
    <t>Оплата услуг связи</t>
  </si>
  <si>
    <t>Социальные выплаты населению</t>
  </si>
  <si>
    <t>Обслуживание и погашение муниципального долга города Ставрополя</t>
  </si>
  <si>
    <t>Уплата налогов и сборов</t>
  </si>
  <si>
    <t xml:space="preserve"> ОБ ИСПОЛНЕНИИ ПРИОРИТЕТНЫХ  РАСХОДОВ БЮДЖЕТА ГОРОДА СТАВРОПОЛЯ</t>
  </si>
  <si>
    <t>Наименование показателя</t>
  </si>
  <si>
    <t>Оплата труда (фонд оплаты труда, иные выплаты работникам)</t>
  </si>
  <si>
    <t>Начисления на  выплаты по оплате труда (взносы по обязательному социальному страхованию на выплаты по оплате труда и иные выплаты работников)</t>
  </si>
  <si>
    <t>Финансовое обеспечение мероприятий, источником финансового обеспечения которых являются средства резервного фонда администрации города Ставрополя</t>
  </si>
  <si>
    <t>Финансовое обеспечение мероприятий, направленных на достижение целей, показателей и результатов соответствующих региональных и федеральных проектов (программ) в рамках реализации национальных проектов</t>
  </si>
  <si>
    <t>Исполнение иных расходных обязательств города Ставрополя, софинансирование которых осуществляется из федерального бюджета и бюджета Ставропольского края</t>
  </si>
  <si>
    <t>Общегосударственные вопросы                0100</t>
  </si>
  <si>
    <t>Национальная экономика                       0400</t>
  </si>
  <si>
    <t>Жилищно-коммунальное хозяйство                                0500</t>
  </si>
  <si>
    <t>Образование                                                      0700</t>
  </si>
  <si>
    <t>Физическая культура и спорт                                        1100</t>
  </si>
  <si>
    <t>Средства массовой информации                          1200</t>
  </si>
  <si>
    <t>Национальная безопасность и  правоохранительная деятельность                                                      0300</t>
  </si>
  <si>
    <t>Культура, кинематография                                                0800</t>
  </si>
  <si>
    <t xml:space="preserve">Социальная политика                                                                     1000
</t>
  </si>
  <si>
    <t>Заместитель главы администрации города Ставрополя,</t>
  </si>
  <si>
    <t>руководитель комитета финансов и бюджета</t>
  </si>
  <si>
    <t xml:space="preserve">администрации города Ставрополя </t>
  </si>
  <si>
    <t>Н.А. Бондаренко</t>
  </si>
  <si>
    <t>-</t>
  </si>
  <si>
    <t xml:space="preserve">                     к пояснительной записке к проекту решения</t>
  </si>
  <si>
    <t xml:space="preserve">                     Приложение 13</t>
  </si>
  <si>
    <t xml:space="preserve">                     Ставропольской городской Думы</t>
  </si>
  <si>
    <t xml:space="preserve">                     «Об отчете об исполнении бюджета</t>
  </si>
  <si>
    <t>Обслуживание государственного (муниципального) долга                           1300</t>
  </si>
  <si>
    <t xml:space="preserve">                      города Ставрополя за 2024 год»</t>
  </si>
  <si>
    <t>за 2024 год</t>
  </si>
  <si>
    <t xml:space="preserve">Предоставление субсидий муниципальным бюджетным учреждениям города Ставрополя и муниципальным автономным учреждениям города Ставрополя на выполнение муниципальных заданий в части расходов, указанных в абзацах 2 - 6 пункта 9 решения Ставропольской городской Думы от 06 декабря 2023 г. № 240 «О бюджете города Ставрополя на 2024 год и плановый период 2025 и 2026 годов»
</t>
  </si>
  <si>
    <t>Финансовое обеспечение мероприятий, связанных с предотвращением влияния ухудшения геополитической и экономической ситуации на развитие отраслей экономики на территории города Ставрополя</t>
  </si>
</sst>
</file>

<file path=xl/styles.xml><?xml version="1.0" encoding="utf-8"?>
<styleSheet xmlns="http://schemas.openxmlformats.org/spreadsheetml/2006/main">
  <numFmts count="6">
    <numFmt numFmtId="43" formatCode="_-* #,##0.00\ _р_._-;\-* #,##0.00\ _р_._-;_-* &quot;-&quot;??\ _р_.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0.0"/>
    <numFmt numFmtId="168" formatCode="_-* #,##0.0_р_._-;\-* #,##0.0_р_._-;_-* &quot;-&quot;??_р_._-;_-@_-"/>
  </numFmts>
  <fonts count="9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60">
    <xf numFmtId="0" fontId="0" fillId="0" borderId="0" xfId="0"/>
    <xf numFmtId="0" fontId="5" fillId="0" borderId="1" xfId="0" applyFont="1" applyFill="1" applyBorder="1" applyAlignment="1">
      <alignment horizontal="left" vertical="top" wrapText="1"/>
    </xf>
    <xf numFmtId="0" fontId="2" fillId="0" borderId="0" xfId="0" applyFont="1" applyFill="1"/>
    <xf numFmtId="0" fontId="5" fillId="0" borderId="0" xfId="0" applyFont="1" applyFill="1"/>
    <xf numFmtId="0" fontId="0" fillId="0" borderId="0" xfId="0" applyFill="1" applyAlignment="1"/>
    <xf numFmtId="0" fontId="3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/>
    <xf numFmtId="0" fontId="5" fillId="0" borderId="0" xfId="0" applyFont="1" applyFill="1" applyBorder="1"/>
    <xf numFmtId="0" fontId="2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43" fontId="8" fillId="0" borderId="1" xfId="0" applyNumberFormat="1" applyFont="1" applyFill="1" applyBorder="1" applyAlignment="1">
      <alignment horizontal="right" vertical="top" wrapText="1"/>
    </xf>
    <xf numFmtId="167" fontId="8" fillId="0" borderId="1" xfId="0" applyNumberFormat="1" applyFont="1" applyFill="1" applyBorder="1" applyAlignment="1">
      <alignment horizontal="right" vertical="top" wrapText="1"/>
    </xf>
    <xf numFmtId="43" fontId="8" fillId="0" borderId="1" xfId="1" applyNumberFormat="1" applyFont="1" applyFill="1" applyBorder="1" applyAlignment="1">
      <alignment horizontal="right" vertical="top" wrapText="1"/>
    </xf>
    <xf numFmtId="168" fontId="8" fillId="0" borderId="1" xfId="0" applyNumberFormat="1" applyFont="1" applyFill="1" applyBorder="1" applyAlignment="1">
      <alignment horizontal="right" vertical="top" wrapText="1"/>
    </xf>
    <xf numFmtId="165" fontId="8" fillId="0" borderId="1" xfId="1" applyFont="1" applyFill="1" applyBorder="1" applyAlignment="1">
      <alignment horizontal="right" vertical="top" wrapText="1"/>
    </xf>
    <xf numFmtId="0" fontId="5" fillId="0" borderId="0" xfId="0" applyFont="1" applyFill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Border="1" applyAlignment="1">
      <alignment horizontal="left" vertical="top" wrapText="1"/>
    </xf>
    <xf numFmtId="4" fontId="8" fillId="0" borderId="0" xfId="0" applyNumberFormat="1" applyFont="1" applyFill="1" applyBorder="1" applyAlignment="1">
      <alignment horizontal="right" vertical="top" wrapText="1"/>
    </xf>
    <xf numFmtId="43" fontId="8" fillId="0" borderId="0" xfId="0" applyNumberFormat="1" applyFont="1" applyFill="1" applyBorder="1" applyAlignment="1">
      <alignment horizontal="right" vertical="top" wrapText="1"/>
    </xf>
    <xf numFmtId="167" fontId="8" fillId="0" borderId="0" xfId="0" applyNumberFormat="1" applyFont="1" applyFill="1" applyBorder="1" applyAlignment="1">
      <alignment horizontal="right" vertical="top" wrapText="1"/>
    </xf>
    <xf numFmtId="43" fontId="8" fillId="0" borderId="0" xfId="1" applyNumberFormat="1" applyFont="1" applyFill="1" applyBorder="1" applyAlignment="1">
      <alignment horizontal="right" vertical="top" wrapText="1"/>
    </xf>
    <xf numFmtId="168" fontId="8" fillId="0" borderId="0" xfId="0" applyNumberFormat="1" applyFont="1" applyFill="1" applyBorder="1" applyAlignment="1">
      <alignment horizontal="right" vertical="top" wrapText="1"/>
    </xf>
    <xf numFmtId="165" fontId="8" fillId="0" borderId="0" xfId="0" applyNumberFormat="1" applyFont="1" applyFill="1" applyBorder="1" applyAlignment="1">
      <alignment horizontal="right" vertical="top" wrapText="1"/>
    </xf>
    <xf numFmtId="4" fontId="8" fillId="0" borderId="0" xfId="0" applyNumberFormat="1" applyFont="1" applyFill="1" applyBorder="1" applyAlignment="1">
      <alignment horizontal="center" vertical="top" wrapText="1"/>
    </xf>
    <xf numFmtId="2" fontId="8" fillId="0" borderId="0" xfId="0" applyNumberFormat="1" applyFont="1" applyFill="1" applyBorder="1" applyAlignment="1">
      <alignment horizontal="center" vertical="top" wrapText="1"/>
    </xf>
    <xf numFmtId="4" fontId="8" fillId="0" borderId="0" xfId="1" applyNumberFormat="1" applyFont="1" applyFill="1" applyBorder="1" applyAlignment="1">
      <alignment horizontal="center" vertical="top" wrapText="1"/>
    </xf>
    <xf numFmtId="165" fontId="8" fillId="0" borderId="0" xfId="1" applyNumberFormat="1" applyFont="1" applyFill="1" applyBorder="1" applyAlignment="1">
      <alignment horizontal="center" vertical="top" wrapText="1"/>
    </xf>
    <xf numFmtId="0" fontId="8" fillId="0" borderId="0" xfId="0" applyNumberFormat="1" applyFont="1" applyFill="1" applyBorder="1" applyAlignment="1">
      <alignment horizontal="center" vertical="top" wrapText="1"/>
    </xf>
    <xf numFmtId="165" fontId="8" fillId="0" borderId="0" xfId="1" applyFont="1" applyFill="1" applyBorder="1" applyAlignment="1">
      <alignment horizontal="center" vertical="top" wrapText="1"/>
    </xf>
    <xf numFmtId="165" fontId="8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right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166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  <xf numFmtId="4" fontId="5" fillId="0" borderId="0" xfId="0" applyNumberFormat="1" applyFont="1" applyFill="1" applyAlignment="1">
      <alignment horizontal="right" vertical="center" wrapText="1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vertical="center" wrapText="1"/>
    </xf>
    <xf numFmtId="4" fontId="2" fillId="0" borderId="0" xfId="0" applyNumberFormat="1" applyFont="1" applyFill="1"/>
    <xf numFmtId="4" fontId="5" fillId="0" borderId="0" xfId="0" applyNumberFormat="1" applyFont="1" applyFill="1"/>
    <xf numFmtId="164" fontId="5" fillId="0" borderId="0" xfId="0" applyNumberFormat="1" applyFont="1" applyFill="1"/>
    <xf numFmtId="43" fontId="5" fillId="0" borderId="0" xfId="0" applyNumberFormat="1" applyFont="1" applyFill="1"/>
    <xf numFmtId="0" fontId="7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Alignment="1">
      <alignment horizontal="right" vertical="center" wrapText="1"/>
    </xf>
    <xf numFmtId="0" fontId="7" fillId="0" borderId="2" xfId="0" applyFont="1" applyFill="1" applyBorder="1" applyAlignment="1">
      <alignment horizontal="right"/>
    </xf>
    <xf numFmtId="0" fontId="8" fillId="0" borderId="3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H32"/>
  <sheetViews>
    <sheetView tabSelected="1" topLeftCell="G1" zoomScaleSheetLayoutView="90" workbookViewId="0">
      <selection activeCell="G1" sqref="A1:XFD1048576"/>
    </sheetView>
  </sheetViews>
  <sheetFormatPr defaultRowHeight="15.75"/>
  <cols>
    <col min="1" max="1" width="33.28515625" style="2" customWidth="1"/>
    <col min="2" max="2" width="11.85546875" style="3" customWidth="1"/>
    <col min="3" max="3" width="11.7109375" style="3" customWidth="1"/>
    <col min="4" max="4" width="8.7109375" style="3" customWidth="1"/>
    <col min="5" max="5" width="12.85546875" style="3" customWidth="1"/>
    <col min="6" max="6" width="11.7109375" style="3" customWidth="1"/>
    <col min="7" max="7" width="7.7109375" style="3" customWidth="1"/>
    <col min="8" max="8" width="11.7109375" style="3" customWidth="1"/>
    <col min="9" max="9" width="13.5703125" style="3" customWidth="1"/>
    <col min="10" max="10" width="8" style="3" customWidth="1"/>
    <col min="11" max="11" width="12.7109375" style="3" customWidth="1"/>
    <col min="12" max="12" width="12.28515625" style="3" customWidth="1"/>
    <col min="13" max="13" width="8.5703125" style="3" customWidth="1"/>
    <col min="14" max="14" width="14.140625" style="3" customWidth="1"/>
    <col min="15" max="15" width="13.140625" style="3" customWidth="1"/>
    <col min="16" max="16" width="9.140625" style="3" customWidth="1"/>
    <col min="17" max="18" width="12" style="3" customWidth="1"/>
    <col min="19" max="19" width="9.42578125" style="3" customWidth="1"/>
    <col min="20" max="20" width="14.42578125" style="3" customWidth="1"/>
    <col min="21" max="21" width="13.140625" style="3" customWidth="1"/>
    <col min="22" max="22" width="8.5703125" style="3" customWidth="1"/>
    <col min="23" max="23" width="12" style="3" customWidth="1"/>
    <col min="24" max="24" width="11.7109375" style="3" customWidth="1"/>
    <col min="25" max="25" width="8.5703125" style="3" customWidth="1"/>
    <col min="26" max="28" width="8.5703125" style="3" hidden="1" customWidth="1"/>
    <col min="29" max="29" width="11.5703125" style="3" customWidth="1"/>
    <col min="30" max="30" width="11.85546875" style="3" customWidth="1"/>
    <col min="31" max="31" width="9" style="3" customWidth="1"/>
    <col min="32" max="32" width="14.140625" style="3" customWidth="1"/>
    <col min="33" max="33" width="14" style="3" customWidth="1"/>
    <col min="34" max="34" width="8" style="3" customWidth="1"/>
    <col min="35" max="16384" width="9.140625" style="3"/>
  </cols>
  <sheetData>
    <row r="1" spans="1:34" ht="12.95" customHeight="1">
      <c r="J1" s="4"/>
      <c r="K1" s="4"/>
      <c r="L1" s="4"/>
      <c r="M1" s="4"/>
      <c r="N1" s="4"/>
      <c r="O1" s="4"/>
      <c r="P1" s="5" t="s">
        <v>8</v>
      </c>
      <c r="Q1" s="5"/>
      <c r="R1" s="5"/>
      <c r="S1" s="5"/>
      <c r="T1" s="5"/>
      <c r="U1" s="5"/>
      <c r="AC1" s="6"/>
      <c r="AD1" s="6"/>
      <c r="AE1" s="49" t="s">
        <v>35</v>
      </c>
      <c r="AF1" s="49"/>
      <c r="AG1" s="49"/>
      <c r="AH1" s="49"/>
    </row>
    <row r="2" spans="1:34" ht="12.95" customHeight="1">
      <c r="J2" s="4"/>
      <c r="K2" s="4"/>
      <c r="L2" s="4"/>
      <c r="M2" s="4"/>
      <c r="N2" s="4"/>
      <c r="O2" s="4"/>
      <c r="P2" s="5" t="s">
        <v>8</v>
      </c>
      <c r="Q2" s="5"/>
      <c r="R2" s="5"/>
      <c r="S2" s="5"/>
      <c r="T2" s="5"/>
      <c r="U2" s="5"/>
      <c r="AC2" s="6"/>
      <c r="AD2" s="6"/>
      <c r="AE2" s="49" t="s">
        <v>34</v>
      </c>
      <c r="AF2" s="49"/>
      <c r="AG2" s="49"/>
      <c r="AH2" s="49"/>
    </row>
    <row r="3" spans="1:34" ht="12.95" customHeight="1">
      <c r="J3" s="4"/>
      <c r="K3" s="4"/>
      <c r="L3" s="4"/>
      <c r="M3" s="4"/>
      <c r="N3" s="4"/>
      <c r="O3" s="4"/>
      <c r="P3" s="5"/>
      <c r="Q3" s="5"/>
      <c r="R3" s="5"/>
      <c r="S3" s="5"/>
      <c r="T3" s="5"/>
      <c r="U3" s="5"/>
      <c r="AC3" s="6"/>
      <c r="AD3" s="6"/>
      <c r="AE3" s="49" t="s">
        <v>36</v>
      </c>
      <c r="AF3" s="49"/>
      <c r="AG3" s="49"/>
      <c r="AH3" s="49"/>
    </row>
    <row r="4" spans="1:34" ht="12.95" customHeight="1">
      <c r="J4" s="4"/>
      <c r="K4" s="4"/>
      <c r="L4" s="4"/>
      <c r="M4" s="4"/>
      <c r="N4" s="4"/>
      <c r="O4" s="4"/>
      <c r="P4" s="5"/>
      <c r="Q4" s="5"/>
      <c r="R4" s="5"/>
      <c r="S4" s="5"/>
      <c r="T4" s="5"/>
      <c r="U4" s="5"/>
      <c r="AC4" s="6"/>
      <c r="AD4" s="6"/>
      <c r="AE4" s="49" t="s">
        <v>37</v>
      </c>
      <c r="AF4" s="49"/>
      <c r="AG4" s="49"/>
      <c r="AH4" s="49"/>
    </row>
    <row r="5" spans="1:34" ht="12.75" customHeight="1">
      <c r="J5" s="7"/>
      <c r="K5" s="7"/>
      <c r="L5" s="7"/>
      <c r="M5" s="7"/>
      <c r="N5" s="7"/>
      <c r="O5" s="7"/>
      <c r="P5" s="5" t="s">
        <v>8</v>
      </c>
      <c r="Q5" s="5"/>
      <c r="R5" s="5"/>
      <c r="S5" s="5"/>
      <c r="T5" s="5"/>
      <c r="U5" s="5"/>
      <c r="AC5" s="6"/>
      <c r="AD5" s="6"/>
      <c r="AE5" s="49" t="s">
        <v>39</v>
      </c>
      <c r="AF5" s="49"/>
      <c r="AG5" s="49"/>
      <c r="AH5" s="49"/>
    </row>
    <row r="6" spans="1:34" ht="15" customHeight="1">
      <c r="A6" s="51" t="s">
        <v>6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</row>
    <row r="7" spans="1:34" ht="15" customHeight="1">
      <c r="A7" s="51" t="s">
        <v>13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</row>
    <row r="8" spans="1:34" s="8" customFormat="1" ht="15" customHeight="1">
      <c r="A8" s="50" t="s">
        <v>40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</row>
    <row r="9" spans="1:34" ht="15.75" customHeight="1">
      <c r="A9" s="9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54" t="s">
        <v>2</v>
      </c>
      <c r="AH9" s="54"/>
    </row>
    <row r="10" spans="1:34" s="11" customFormat="1" ht="51" customHeight="1">
      <c r="A10" s="58" t="s">
        <v>14</v>
      </c>
      <c r="B10" s="59" t="s">
        <v>20</v>
      </c>
      <c r="C10" s="59"/>
      <c r="D10" s="59"/>
      <c r="E10" s="59" t="s">
        <v>26</v>
      </c>
      <c r="F10" s="59"/>
      <c r="G10" s="59"/>
      <c r="H10" s="59" t="s">
        <v>21</v>
      </c>
      <c r="I10" s="59"/>
      <c r="J10" s="59"/>
      <c r="K10" s="59" t="s">
        <v>22</v>
      </c>
      <c r="L10" s="59"/>
      <c r="M10" s="59"/>
      <c r="N10" s="59" t="s">
        <v>23</v>
      </c>
      <c r="O10" s="59"/>
      <c r="P10" s="59"/>
      <c r="Q10" s="59" t="s">
        <v>27</v>
      </c>
      <c r="R10" s="59"/>
      <c r="S10" s="59"/>
      <c r="T10" s="59" t="s">
        <v>28</v>
      </c>
      <c r="U10" s="59"/>
      <c r="V10" s="59"/>
      <c r="W10" s="55" t="s">
        <v>24</v>
      </c>
      <c r="X10" s="56"/>
      <c r="Y10" s="57"/>
      <c r="Z10" s="55" t="s">
        <v>25</v>
      </c>
      <c r="AA10" s="56"/>
      <c r="AB10" s="57"/>
      <c r="AC10" s="59" t="s">
        <v>38</v>
      </c>
      <c r="AD10" s="59"/>
      <c r="AE10" s="59"/>
      <c r="AF10" s="59" t="s">
        <v>7</v>
      </c>
      <c r="AG10" s="59"/>
      <c r="AH10" s="59"/>
    </row>
    <row r="11" spans="1:34" s="11" customFormat="1" ht="15" customHeight="1">
      <c r="A11" s="58"/>
      <c r="B11" s="12" t="s">
        <v>3</v>
      </c>
      <c r="C11" s="12" t="s">
        <v>4</v>
      </c>
      <c r="D11" s="13" t="s">
        <v>0</v>
      </c>
      <c r="E11" s="12" t="s">
        <v>3</v>
      </c>
      <c r="F11" s="12" t="s">
        <v>4</v>
      </c>
      <c r="G11" s="13" t="s">
        <v>0</v>
      </c>
      <c r="H11" s="12" t="s">
        <v>3</v>
      </c>
      <c r="I11" s="12" t="s">
        <v>4</v>
      </c>
      <c r="J11" s="13" t="s">
        <v>0</v>
      </c>
      <c r="K11" s="12" t="s">
        <v>3</v>
      </c>
      <c r="L11" s="12" t="s">
        <v>4</v>
      </c>
      <c r="M11" s="13" t="s">
        <v>0</v>
      </c>
      <c r="N11" s="12" t="s">
        <v>3</v>
      </c>
      <c r="O11" s="12" t="s">
        <v>4</v>
      </c>
      <c r="P11" s="13" t="s">
        <v>0</v>
      </c>
      <c r="Q11" s="12" t="s">
        <v>3</v>
      </c>
      <c r="R11" s="12" t="s">
        <v>4</v>
      </c>
      <c r="S11" s="13" t="s">
        <v>0</v>
      </c>
      <c r="T11" s="12" t="s">
        <v>3</v>
      </c>
      <c r="U11" s="12" t="s">
        <v>4</v>
      </c>
      <c r="V11" s="13" t="s">
        <v>0</v>
      </c>
      <c r="W11" s="12" t="s">
        <v>3</v>
      </c>
      <c r="X11" s="12" t="s">
        <v>4</v>
      </c>
      <c r="Y11" s="13" t="s">
        <v>0</v>
      </c>
      <c r="Z11" s="12" t="s">
        <v>3</v>
      </c>
      <c r="AA11" s="12" t="s">
        <v>4</v>
      </c>
      <c r="AB11" s="13" t="s">
        <v>0</v>
      </c>
      <c r="AC11" s="12" t="s">
        <v>3</v>
      </c>
      <c r="AD11" s="12" t="s">
        <v>4</v>
      </c>
      <c r="AE11" s="13" t="s">
        <v>0</v>
      </c>
      <c r="AF11" s="12" t="s">
        <v>3</v>
      </c>
      <c r="AG11" s="12" t="s">
        <v>4</v>
      </c>
      <c r="AH11" s="13" t="s">
        <v>0</v>
      </c>
    </row>
    <row r="12" spans="1:34" s="20" customFormat="1" ht="51.75" customHeight="1">
      <c r="A12" s="1" t="s">
        <v>15</v>
      </c>
      <c r="B12" s="14">
        <v>709579.31</v>
      </c>
      <c r="C12" s="15">
        <v>708557.3</v>
      </c>
      <c r="D12" s="16">
        <f>ROUND(C12/B12*100,1)</f>
        <v>99.9</v>
      </c>
      <c r="E12" s="15">
        <v>99297.84</v>
      </c>
      <c r="F12" s="15">
        <v>99247.44</v>
      </c>
      <c r="G12" s="16">
        <f>ROUND(F12/E12*100,1)</f>
        <v>99.9</v>
      </c>
      <c r="H12" s="15">
        <v>0</v>
      </c>
      <c r="I12" s="15">
        <v>0</v>
      </c>
      <c r="J12" s="14">
        <v>0</v>
      </c>
      <c r="K12" s="17">
        <v>56965.88</v>
      </c>
      <c r="L12" s="17">
        <v>56902.53</v>
      </c>
      <c r="M12" s="16">
        <f>ROUND(L12/K12*100,1)</f>
        <v>99.9</v>
      </c>
      <c r="N12" s="15">
        <v>45987.88</v>
      </c>
      <c r="O12" s="15">
        <v>45987.88</v>
      </c>
      <c r="P12" s="16">
        <f>ROUND(O12/N12*100,1)</f>
        <v>100</v>
      </c>
      <c r="Q12" s="15">
        <v>17130.03</v>
      </c>
      <c r="R12" s="15">
        <v>17098.02</v>
      </c>
      <c r="S12" s="18">
        <f>ROUND(R12/Q12*100,1)</f>
        <v>99.8</v>
      </c>
      <c r="T12" s="15">
        <v>84526.9</v>
      </c>
      <c r="U12" s="15">
        <v>84526.9</v>
      </c>
      <c r="V12" s="18">
        <f>ROUND(U12/T12*100,1)</f>
        <v>100</v>
      </c>
      <c r="W12" s="15">
        <v>18442.93</v>
      </c>
      <c r="X12" s="15">
        <v>18442.93</v>
      </c>
      <c r="Y12" s="18">
        <f>ROUND(X12/W12*100,1)</f>
        <v>100</v>
      </c>
      <c r="Z12" s="14">
        <v>0</v>
      </c>
      <c r="AA12" s="14">
        <v>0</v>
      </c>
      <c r="AB12" s="14">
        <v>0</v>
      </c>
      <c r="AC12" s="17">
        <v>0</v>
      </c>
      <c r="AD12" s="17">
        <v>0</v>
      </c>
      <c r="AE12" s="19">
        <v>0</v>
      </c>
      <c r="AF12" s="15">
        <f>SUM(B12+E12+H12+K12+N12+Q12+T12+W12+AC12)</f>
        <v>1031930.7700000001</v>
      </c>
      <c r="AG12" s="14">
        <f>SUM(C12+F12+I12+L12+O12+R12+U12+X12+AD12)</f>
        <v>1030763.0000000001</v>
      </c>
      <c r="AH12" s="16">
        <f>ROUND(AG12/AF12*100,1)</f>
        <v>99.9</v>
      </c>
    </row>
    <row r="13" spans="1:34" s="20" customFormat="1" ht="31.5" customHeight="1">
      <c r="A13" s="1" t="s">
        <v>16</v>
      </c>
      <c r="B13" s="14">
        <v>212602.06</v>
      </c>
      <c r="C13" s="15">
        <v>212420.62</v>
      </c>
      <c r="D13" s="16">
        <f t="shared" ref="D13:D17" si="0">ROUND(C13/B13*100,1)</f>
        <v>99.9</v>
      </c>
      <c r="E13" s="15">
        <v>29445.31</v>
      </c>
      <c r="F13" s="15">
        <v>29445.31</v>
      </c>
      <c r="G13" s="16">
        <f t="shared" ref="G13:G17" si="1">ROUND(F13/E13*100,1)</f>
        <v>100</v>
      </c>
      <c r="H13" s="15">
        <v>0</v>
      </c>
      <c r="I13" s="15">
        <v>0</v>
      </c>
      <c r="J13" s="14">
        <v>0</v>
      </c>
      <c r="K13" s="17">
        <v>16125.78</v>
      </c>
      <c r="L13" s="17">
        <v>16107.58</v>
      </c>
      <c r="M13" s="16">
        <f t="shared" ref="M13:M24" si="2">ROUND(L13/K13*100,1)</f>
        <v>99.9</v>
      </c>
      <c r="N13" s="15">
        <v>13818.16</v>
      </c>
      <c r="O13" s="15">
        <v>13818.16</v>
      </c>
      <c r="P13" s="16">
        <f t="shared" ref="P13:P24" si="3">ROUND(O13/N13*100,1)</f>
        <v>100</v>
      </c>
      <c r="Q13" s="15">
        <v>5096.72</v>
      </c>
      <c r="R13" s="15">
        <v>5093.04</v>
      </c>
      <c r="S13" s="18">
        <f t="shared" ref="S13:S24" si="4">ROUND(R13/Q13*100,1)</f>
        <v>99.9</v>
      </c>
      <c r="T13" s="15">
        <v>25439.49</v>
      </c>
      <c r="U13" s="15">
        <v>25439.49</v>
      </c>
      <c r="V13" s="18">
        <f>ROUND(U13/T13*100,1)</f>
        <v>100</v>
      </c>
      <c r="W13" s="15">
        <v>5885.01</v>
      </c>
      <c r="X13" s="15">
        <v>5885.01</v>
      </c>
      <c r="Y13" s="18">
        <f>ROUND(X13/W13*100,1)</f>
        <v>100</v>
      </c>
      <c r="Z13" s="14">
        <v>0</v>
      </c>
      <c r="AA13" s="14">
        <v>0</v>
      </c>
      <c r="AB13" s="14" t="s">
        <v>33</v>
      </c>
      <c r="AC13" s="17">
        <v>0</v>
      </c>
      <c r="AD13" s="17">
        <v>0</v>
      </c>
      <c r="AE13" s="19">
        <v>0</v>
      </c>
      <c r="AF13" s="15">
        <f t="shared" ref="AF13:AF24" si="5">SUM(B13+E13+H13+K13+N13+Q13+T13+W13+AC13)</f>
        <v>308412.52999999997</v>
      </c>
      <c r="AG13" s="14">
        <f t="shared" ref="AG13:AG24" si="6">SUM(C13+F13+I13+L13+O13+R13+U13+X13+AD13)</f>
        <v>308209.20999999996</v>
      </c>
      <c r="AH13" s="16">
        <f t="shared" ref="AH13:AH24" si="7">ROUND(AG13/AF13*100,1)</f>
        <v>99.9</v>
      </c>
    </row>
    <row r="14" spans="1:34" s="20" customFormat="1" ht="38.25" customHeight="1">
      <c r="A14" s="1" t="s">
        <v>10</v>
      </c>
      <c r="B14" s="14">
        <v>216.75</v>
      </c>
      <c r="C14" s="15">
        <v>216.75</v>
      </c>
      <c r="D14" s="16">
        <f t="shared" si="0"/>
        <v>100</v>
      </c>
      <c r="E14" s="15">
        <v>0</v>
      </c>
      <c r="F14" s="15">
        <v>0</v>
      </c>
      <c r="G14" s="16" t="s">
        <v>33</v>
      </c>
      <c r="H14" s="15">
        <v>0</v>
      </c>
      <c r="I14" s="15">
        <v>0</v>
      </c>
      <c r="J14" s="14">
        <v>0</v>
      </c>
      <c r="K14" s="17">
        <v>4.66</v>
      </c>
      <c r="L14" s="17">
        <v>4.66</v>
      </c>
      <c r="M14" s="16">
        <f t="shared" si="2"/>
        <v>100</v>
      </c>
      <c r="N14" s="15">
        <v>540</v>
      </c>
      <c r="O14" s="15">
        <v>540</v>
      </c>
      <c r="P14" s="16">
        <f t="shared" si="3"/>
        <v>100</v>
      </c>
      <c r="Q14" s="15">
        <v>0</v>
      </c>
      <c r="R14" s="15">
        <v>0</v>
      </c>
      <c r="S14" s="18" t="s">
        <v>33</v>
      </c>
      <c r="T14" s="15">
        <v>2526302.6800000002</v>
      </c>
      <c r="U14" s="15">
        <v>2522328.25</v>
      </c>
      <c r="V14" s="18">
        <f t="shared" ref="V14:V17" si="8">ROUND(U14/T14*100,1)</f>
        <v>99.8</v>
      </c>
      <c r="W14" s="15">
        <v>0</v>
      </c>
      <c r="X14" s="15">
        <v>0</v>
      </c>
      <c r="Y14" s="18" t="s">
        <v>33</v>
      </c>
      <c r="Z14" s="14">
        <v>0</v>
      </c>
      <c r="AA14" s="14">
        <v>0</v>
      </c>
      <c r="AB14" s="14" t="s">
        <v>33</v>
      </c>
      <c r="AC14" s="17">
        <v>0</v>
      </c>
      <c r="AD14" s="17">
        <v>0</v>
      </c>
      <c r="AE14" s="19">
        <v>0</v>
      </c>
      <c r="AF14" s="15">
        <f t="shared" si="5"/>
        <v>2527064.0900000003</v>
      </c>
      <c r="AG14" s="14">
        <f t="shared" si="6"/>
        <v>2523089.66</v>
      </c>
      <c r="AH14" s="16">
        <f t="shared" si="7"/>
        <v>99.8</v>
      </c>
    </row>
    <row r="15" spans="1:34" s="20" customFormat="1">
      <c r="A15" s="1" t="s">
        <v>1</v>
      </c>
      <c r="B15" s="14">
        <v>19722.060000000001</v>
      </c>
      <c r="C15" s="15">
        <v>18891.21</v>
      </c>
      <c r="D15" s="16">
        <f>ROUND(C15/B15*100,1)</f>
        <v>95.8</v>
      </c>
      <c r="E15" s="15">
        <v>2680.97</v>
      </c>
      <c r="F15" s="15">
        <v>2469.35</v>
      </c>
      <c r="G15" s="16">
        <f>ROUND(F15/E15*100,1)</f>
        <v>92.1</v>
      </c>
      <c r="H15" s="15">
        <v>7434.58</v>
      </c>
      <c r="I15" s="15">
        <v>7299.74</v>
      </c>
      <c r="J15" s="16">
        <f>ROUND(I15/H15*100,1)</f>
        <v>98.2</v>
      </c>
      <c r="K15" s="17">
        <v>23716.94</v>
      </c>
      <c r="L15" s="15">
        <v>21014.09</v>
      </c>
      <c r="M15" s="16">
        <f t="shared" si="2"/>
        <v>88.6</v>
      </c>
      <c r="N15" s="15">
        <v>42.61</v>
      </c>
      <c r="O15" s="15">
        <v>42.61</v>
      </c>
      <c r="P15" s="16">
        <f t="shared" si="3"/>
        <v>100</v>
      </c>
      <c r="Q15" s="15">
        <v>277.75</v>
      </c>
      <c r="R15" s="15">
        <v>254.44</v>
      </c>
      <c r="S15" s="18">
        <f t="shared" si="4"/>
        <v>91.6</v>
      </c>
      <c r="T15" s="15">
        <v>1325.4</v>
      </c>
      <c r="U15" s="15">
        <v>1318.61</v>
      </c>
      <c r="V15" s="18">
        <f t="shared" si="8"/>
        <v>99.5</v>
      </c>
      <c r="W15" s="15">
        <v>0</v>
      </c>
      <c r="X15" s="15">
        <v>0</v>
      </c>
      <c r="Y15" s="14">
        <v>0</v>
      </c>
      <c r="Z15" s="14">
        <v>0</v>
      </c>
      <c r="AA15" s="14">
        <v>0</v>
      </c>
      <c r="AB15" s="14" t="s">
        <v>33</v>
      </c>
      <c r="AC15" s="17">
        <v>0</v>
      </c>
      <c r="AD15" s="17">
        <v>0</v>
      </c>
      <c r="AE15" s="19">
        <v>0</v>
      </c>
      <c r="AF15" s="15">
        <f t="shared" si="5"/>
        <v>55200.310000000005</v>
      </c>
      <c r="AG15" s="14">
        <f t="shared" si="6"/>
        <v>51290.05</v>
      </c>
      <c r="AH15" s="16">
        <f t="shared" si="7"/>
        <v>92.9</v>
      </c>
    </row>
    <row r="16" spans="1:34" s="20" customFormat="1">
      <c r="A16" s="1" t="s">
        <v>9</v>
      </c>
      <c r="B16" s="14">
        <v>23163.78</v>
      </c>
      <c r="C16" s="15">
        <v>22608.74</v>
      </c>
      <c r="D16" s="16">
        <f t="shared" si="0"/>
        <v>97.6</v>
      </c>
      <c r="E16" s="15">
        <v>1816.68</v>
      </c>
      <c r="F16" s="15">
        <v>1785.6</v>
      </c>
      <c r="G16" s="16">
        <f t="shared" si="1"/>
        <v>98.3</v>
      </c>
      <c r="H16" s="15">
        <v>0</v>
      </c>
      <c r="I16" s="15">
        <v>0</v>
      </c>
      <c r="J16" s="16" t="s">
        <v>33</v>
      </c>
      <c r="K16" s="17">
        <v>758.95</v>
      </c>
      <c r="L16" s="17">
        <v>601.77</v>
      </c>
      <c r="M16" s="16">
        <f t="shared" si="2"/>
        <v>79.3</v>
      </c>
      <c r="N16" s="15">
        <v>478.45</v>
      </c>
      <c r="O16" s="15">
        <v>478.45</v>
      </c>
      <c r="P16" s="16">
        <f t="shared" si="3"/>
        <v>100</v>
      </c>
      <c r="Q16" s="15">
        <v>129.59</v>
      </c>
      <c r="R16" s="15">
        <v>107.97</v>
      </c>
      <c r="S16" s="18">
        <f t="shared" si="4"/>
        <v>83.3</v>
      </c>
      <c r="T16" s="15">
        <v>2838.67</v>
      </c>
      <c r="U16" s="15">
        <v>2838.62</v>
      </c>
      <c r="V16" s="18">
        <f t="shared" si="8"/>
        <v>100</v>
      </c>
      <c r="W16" s="15">
        <v>304.36</v>
      </c>
      <c r="X16" s="15">
        <v>301.67</v>
      </c>
      <c r="Y16" s="18">
        <f>ROUND(X16/W16*100,1)</f>
        <v>99.1</v>
      </c>
      <c r="Z16" s="14">
        <v>0</v>
      </c>
      <c r="AA16" s="14">
        <v>0</v>
      </c>
      <c r="AB16" s="14" t="s">
        <v>33</v>
      </c>
      <c r="AC16" s="17">
        <v>0</v>
      </c>
      <c r="AD16" s="17">
        <v>0</v>
      </c>
      <c r="AE16" s="19">
        <v>0</v>
      </c>
      <c r="AF16" s="15">
        <f t="shared" si="5"/>
        <v>29490.480000000003</v>
      </c>
      <c r="AG16" s="14">
        <f t="shared" si="6"/>
        <v>28722.82</v>
      </c>
      <c r="AH16" s="16">
        <f t="shared" si="7"/>
        <v>97.4</v>
      </c>
    </row>
    <row r="17" spans="1:34" s="20" customFormat="1">
      <c r="A17" s="1" t="s">
        <v>12</v>
      </c>
      <c r="B17" s="14">
        <v>12783.87</v>
      </c>
      <c r="C17" s="15">
        <v>12666.51</v>
      </c>
      <c r="D17" s="16">
        <f t="shared" si="0"/>
        <v>99.1</v>
      </c>
      <c r="E17" s="15">
        <v>715.19</v>
      </c>
      <c r="F17" s="15">
        <v>715.19</v>
      </c>
      <c r="G17" s="16">
        <f t="shared" si="1"/>
        <v>100</v>
      </c>
      <c r="H17" s="15">
        <v>0</v>
      </c>
      <c r="I17" s="15">
        <v>0</v>
      </c>
      <c r="J17" s="14">
        <v>0</v>
      </c>
      <c r="K17" s="17">
        <v>36.950000000000003</v>
      </c>
      <c r="L17" s="17">
        <v>36.950000000000003</v>
      </c>
      <c r="M17" s="16">
        <f t="shared" si="2"/>
        <v>100</v>
      </c>
      <c r="N17" s="15">
        <v>13.17</v>
      </c>
      <c r="O17" s="15">
        <v>13.17</v>
      </c>
      <c r="P17" s="16">
        <f t="shared" si="3"/>
        <v>100</v>
      </c>
      <c r="Q17" s="15">
        <v>169.58</v>
      </c>
      <c r="R17" s="15">
        <v>160.6</v>
      </c>
      <c r="S17" s="18">
        <f t="shared" si="4"/>
        <v>94.7</v>
      </c>
      <c r="T17" s="15">
        <v>135.18</v>
      </c>
      <c r="U17" s="15">
        <v>135.18</v>
      </c>
      <c r="V17" s="18">
        <f t="shared" si="8"/>
        <v>100</v>
      </c>
      <c r="W17" s="15">
        <v>2.12</v>
      </c>
      <c r="X17" s="15">
        <v>2.12</v>
      </c>
      <c r="Y17" s="18">
        <f>ROUND(X17/W17*100,1)</f>
        <v>100</v>
      </c>
      <c r="Z17" s="14">
        <v>0</v>
      </c>
      <c r="AA17" s="14">
        <v>0</v>
      </c>
      <c r="AB17" s="14" t="s">
        <v>33</v>
      </c>
      <c r="AC17" s="17">
        <v>0</v>
      </c>
      <c r="AD17" s="17">
        <v>0</v>
      </c>
      <c r="AE17" s="19">
        <v>0</v>
      </c>
      <c r="AF17" s="15">
        <f t="shared" si="5"/>
        <v>13856.060000000003</v>
      </c>
      <c r="AG17" s="14">
        <f t="shared" si="6"/>
        <v>13729.720000000003</v>
      </c>
      <c r="AH17" s="16">
        <f t="shared" si="7"/>
        <v>99.1</v>
      </c>
    </row>
    <row r="18" spans="1:34" s="20" customFormat="1" ht="47.25">
      <c r="A18" s="1" t="s">
        <v>11</v>
      </c>
      <c r="B18" s="14">
        <v>0</v>
      </c>
      <c r="C18" s="15">
        <v>0</v>
      </c>
      <c r="D18" s="16" t="s">
        <v>33</v>
      </c>
      <c r="E18" s="15">
        <v>0</v>
      </c>
      <c r="F18" s="15">
        <v>0</v>
      </c>
      <c r="G18" s="16" t="s">
        <v>33</v>
      </c>
      <c r="H18" s="15">
        <v>0</v>
      </c>
      <c r="I18" s="15">
        <v>0</v>
      </c>
      <c r="J18" s="14">
        <v>0</v>
      </c>
      <c r="K18" s="17">
        <v>0</v>
      </c>
      <c r="L18" s="17">
        <v>0</v>
      </c>
      <c r="M18" s="16" t="s">
        <v>33</v>
      </c>
      <c r="N18" s="15">
        <v>0</v>
      </c>
      <c r="O18" s="15">
        <v>0</v>
      </c>
      <c r="P18" s="16" t="s">
        <v>33</v>
      </c>
      <c r="Q18" s="15">
        <v>0</v>
      </c>
      <c r="R18" s="15">
        <v>0</v>
      </c>
      <c r="S18" s="18" t="s">
        <v>33</v>
      </c>
      <c r="T18" s="15">
        <v>0</v>
      </c>
      <c r="U18" s="15">
        <v>0</v>
      </c>
      <c r="V18" s="18" t="s">
        <v>33</v>
      </c>
      <c r="W18" s="15">
        <v>0</v>
      </c>
      <c r="X18" s="15">
        <v>0</v>
      </c>
      <c r="Y18" s="18" t="s">
        <v>33</v>
      </c>
      <c r="Z18" s="14">
        <v>0</v>
      </c>
      <c r="AA18" s="14">
        <v>0</v>
      </c>
      <c r="AB18" s="14" t="s">
        <v>33</v>
      </c>
      <c r="AC18" s="17">
        <v>42186.42</v>
      </c>
      <c r="AD18" s="17">
        <v>42186.42</v>
      </c>
      <c r="AE18" s="19">
        <f>ROUND(AD18/AC18*100,1)</f>
        <v>100</v>
      </c>
      <c r="AF18" s="15">
        <f t="shared" si="5"/>
        <v>42186.42</v>
      </c>
      <c r="AG18" s="14">
        <f t="shared" si="6"/>
        <v>42186.42</v>
      </c>
      <c r="AH18" s="16">
        <f t="shared" si="7"/>
        <v>100</v>
      </c>
    </row>
    <row r="19" spans="1:34" s="20" customFormat="1" ht="221.25" customHeight="1">
      <c r="A19" s="1" t="s">
        <v>41</v>
      </c>
      <c r="B19" s="14">
        <v>0</v>
      </c>
      <c r="C19" s="15">
        <v>0</v>
      </c>
      <c r="D19" s="14">
        <v>0</v>
      </c>
      <c r="E19" s="15">
        <v>0</v>
      </c>
      <c r="F19" s="15">
        <v>0</v>
      </c>
      <c r="G19" s="16" t="s">
        <v>33</v>
      </c>
      <c r="H19" s="15">
        <v>86424.83</v>
      </c>
      <c r="I19" s="15">
        <v>86424.83</v>
      </c>
      <c r="J19" s="16">
        <f>ROUND(I19/H19*100,1)</f>
        <v>100</v>
      </c>
      <c r="K19" s="17">
        <v>7218.23</v>
      </c>
      <c r="L19" s="15">
        <v>6802.34</v>
      </c>
      <c r="M19" s="16">
        <f t="shared" si="2"/>
        <v>94.2</v>
      </c>
      <c r="N19" s="15">
        <v>6058017.9100000001</v>
      </c>
      <c r="O19" s="15">
        <v>6058017.9100000001</v>
      </c>
      <c r="P19" s="16">
        <f t="shared" si="3"/>
        <v>100</v>
      </c>
      <c r="Q19" s="15">
        <v>309206.69</v>
      </c>
      <c r="R19" s="15">
        <v>309206.69</v>
      </c>
      <c r="S19" s="18">
        <f t="shared" si="4"/>
        <v>100</v>
      </c>
      <c r="T19" s="15">
        <v>0</v>
      </c>
      <c r="U19" s="15">
        <v>0</v>
      </c>
      <c r="V19" s="14">
        <v>0</v>
      </c>
      <c r="W19" s="15">
        <v>198335.07</v>
      </c>
      <c r="X19" s="15">
        <v>198335.07</v>
      </c>
      <c r="Y19" s="18">
        <f>ROUND(X19/W19*100,1)</f>
        <v>100</v>
      </c>
      <c r="Z19" s="14">
        <v>0</v>
      </c>
      <c r="AA19" s="14">
        <v>0</v>
      </c>
      <c r="AB19" s="14">
        <v>0</v>
      </c>
      <c r="AC19" s="17">
        <v>0</v>
      </c>
      <c r="AD19" s="15">
        <v>0</v>
      </c>
      <c r="AE19" s="16" t="s">
        <v>33</v>
      </c>
      <c r="AF19" s="15">
        <f t="shared" si="5"/>
        <v>6659202.7300000004</v>
      </c>
      <c r="AG19" s="14">
        <f t="shared" si="6"/>
        <v>6658786.8400000008</v>
      </c>
      <c r="AH19" s="16">
        <f t="shared" si="7"/>
        <v>100</v>
      </c>
    </row>
    <row r="20" spans="1:34" s="20" customFormat="1" ht="123.75" customHeight="1">
      <c r="A20" s="1" t="s">
        <v>17</v>
      </c>
      <c r="B20" s="14">
        <v>0</v>
      </c>
      <c r="C20" s="15">
        <v>0</v>
      </c>
      <c r="D20" s="14">
        <v>0</v>
      </c>
      <c r="E20" s="15">
        <v>0</v>
      </c>
      <c r="F20" s="15">
        <v>0</v>
      </c>
      <c r="G20" s="16" t="s">
        <v>33</v>
      </c>
      <c r="H20" s="15">
        <v>0</v>
      </c>
      <c r="I20" s="15">
        <v>0</v>
      </c>
      <c r="J20" s="16" t="s">
        <v>33</v>
      </c>
      <c r="K20" s="17">
        <v>4318.22</v>
      </c>
      <c r="L20" s="15">
        <v>4318.22</v>
      </c>
      <c r="M20" s="16">
        <f t="shared" si="2"/>
        <v>100</v>
      </c>
      <c r="N20" s="15">
        <v>0</v>
      </c>
      <c r="O20" s="15">
        <v>0</v>
      </c>
      <c r="P20" s="16" t="s">
        <v>33</v>
      </c>
      <c r="Q20" s="15">
        <v>0</v>
      </c>
      <c r="R20" s="15">
        <v>0</v>
      </c>
      <c r="S20" s="18" t="s">
        <v>33</v>
      </c>
      <c r="T20" s="15">
        <v>0</v>
      </c>
      <c r="U20" s="15">
        <v>0</v>
      </c>
      <c r="V20" s="14">
        <v>0</v>
      </c>
      <c r="W20" s="15">
        <v>0</v>
      </c>
      <c r="X20" s="15">
        <v>0</v>
      </c>
      <c r="Y20" s="18" t="s">
        <v>33</v>
      </c>
      <c r="Z20" s="14">
        <v>0</v>
      </c>
      <c r="AA20" s="14">
        <v>0</v>
      </c>
      <c r="AB20" s="14" t="s">
        <v>33</v>
      </c>
      <c r="AC20" s="17">
        <v>0</v>
      </c>
      <c r="AD20" s="17">
        <v>0</v>
      </c>
      <c r="AE20" s="19">
        <v>0</v>
      </c>
      <c r="AF20" s="15">
        <f t="shared" si="5"/>
        <v>4318.22</v>
      </c>
      <c r="AG20" s="14">
        <f t="shared" si="6"/>
        <v>4318.22</v>
      </c>
      <c r="AH20" s="16">
        <f t="shared" si="7"/>
        <v>100</v>
      </c>
    </row>
    <row r="21" spans="1:34" s="20" customFormat="1" ht="133.5" customHeight="1">
      <c r="A21" s="1" t="s">
        <v>18</v>
      </c>
      <c r="B21" s="14">
        <v>0</v>
      </c>
      <c r="C21" s="15">
        <v>0</v>
      </c>
      <c r="D21" s="16" t="s">
        <v>33</v>
      </c>
      <c r="E21" s="15">
        <v>0</v>
      </c>
      <c r="F21" s="15">
        <v>0</v>
      </c>
      <c r="G21" s="16" t="s">
        <v>33</v>
      </c>
      <c r="H21" s="15">
        <v>526496.63</v>
      </c>
      <c r="I21" s="15">
        <v>470904.66</v>
      </c>
      <c r="J21" s="14">
        <f>ROUND(I21/H21*100,1)</f>
        <v>89.4</v>
      </c>
      <c r="K21" s="17">
        <v>105351.38</v>
      </c>
      <c r="L21" s="15">
        <v>82844.070000000007</v>
      </c>
      <c r="M21" s="16">
        <f>ROUND(L21/K21*100,1)</f>
        <v>78.599999999999994</v>
      </c>
      <c r="N21" s="15">
        <v>3248136.36</v>
      </c>
      <c r="O21" s="15">
        <v>3108012.81</v>
      </c>
      <c r="P21" s="16">
        <f t="shared" si="3"/>
        <v>95.7</v>
      </c>
      <c r="Q21" s="15">
        <v>8421.0499999999993</v>
      </c>
      <c r="R21" s="15">
        <v>8421.0499999999993</v>
      </c>
      <c r="S21" s="18">
        <f t="shared" si="4"/>
        <v>100</v>
      </c>
      <c r="T21" s="15">
        <v>0</v>
      </c>
      <c r="U21" s="15">
        <v>0</v>
      </c>
      <c r="V21" s="18">
        <v>0</v>
      </c>
      <c r="W21" s="15">
        <v>33000</v>
      </c>
      <c r="X21" s="15">
        <v>29566.22</v>
      </c>
      <c r="Y21" s="18">
        <f>ROUND(X21/W21*100,1)</f>
        <v>89.6</v>
      </c>
      <c r="Z21" s="14">
        <v>0</v>
      </c>
      <c r="AA21" s="14">
        <v>0</v>
      </c>
      <c r="AB21" s="14" t="s">
        <v>33</v>
      </c>
      <c r="AC21" s="17">
        <v>0</v>
      </c>
      <c r="AD21" s="17">
        <v>0</v>
      </c>
      <c r="AE21" s="19">
        <v>0</v>
      </c>
      <c r="AF21" s="15">
        <f>SUM(B21+E21+H21+K21+N21+Q21+T21+W21+AC21)</f>
        <v>3921405.42</v>
      </c>
      <c r="AG21" s="14">
        <f t="shared" si="6"/>
        <v>3699748.81</v>
      </c>
      <c r="AH21" s="16">
        <f t="shared" si="7"/>
        <v>94.3</v>
      </c>
    </row>
    <row r="22" spans="1:34" s="20" customFormat="1" ht="123.75" customHeight="1">
      <c r="A22" s="1" t="s">
        <v>42</v>
      </c>
      <c r="B22" s="14">
        <v>0</v>
      </c>
      <c r="C22" s="15">
        <v>0</v>
      </c>
      <c r="D22" s="14">
        <v>0</v>
      </c>
      <c r="E22" s="15">
        <v>0</v>
      </c>
      <c r="F22" s="15">
        <v>0</v>
      </c>
      <c r="G22" s="16" t="s">
        <v>33</v>
      </c>
      <c r="H22" s="15">
        <v>0</v>
      </c>
      <c r="I22" s="15">
        <v>0</v>
      </c>
      <c r="J22" s="16" t="s">
        <v>33</v>
      </c>
      <c r="K22" s="17">
        <v>0</v>
      </c>
      <c r="L22" s="15">
        <v>0</v>
      </c>
      <c r="M22" s="16" t="s">
        <v>33</v>
      </c>
      <c r="N22" s="15" t="s">
        <v>33</v>
      </c>
      <c r="O22" s="15">
        <v>0</v>
      </c>
      <c r="P22" s="16" t="s">
        <v>33</v>
      </c>
      <c r="Q22" s="15">
        <v>0</v>
      </c>
      <c r="R22" s="15">
        <v>0</v>
      </c>
      <c r="S22" s="18">
        <v>0</v>
      </c>
      <c r="T22" s="15">
        <v>0</v>
      </c>
      <c r="U22" s="15">
        <v>0</v>
      </c>
      <c r="V22" s="18" t="s">
        <v>33</v>
      </c>
      <c r="W22" s="15">
        <v>0</v>
      </c>
      <c r="X22" s="15">
        <v>0</v>
      </c>
      <c r="Y22" s="14">
        <v>0</v>
      </c>
      <c r="Z22" s="14">
        <v>0</v>
      </c>
      <c r="AA22" s="14">
        <v>0</v>
      </c>
      <c r="AB22" s="14" t="s">
        <v>33</v>
      </c>
      <c r="AC22" s="17">
        <v>0</v>
      </c>
      <c r="AD22" s="17">
        <v>0</v>
      </c>
      <c r="AE22" s="19">
        <v>0</v>
      </c>
      <c r="AF22" s="15" t="s">
        <v>33</v>
      </c>
      <c r="AG22" s="14">
        <f t="shared" si="6"/>
        <v>0</v>
      </c>
      <c r="AH22" s="16" t="s">
        <v>33</v>
      </c>
    </row>
    <row r="23" spans="1:34" s="20" customFormat="1" ht="105" customHeight="1">
      <c r="A23" s="1" t="s">
        <v>19</v>
      </c>
      <c r="B23" s="14">
        <v>9798.75</v>
      </c>
      <c r="C23" s="15">
        <v>1256.6400000000001</v>
      </c>
      <c r="D23" s="16">
        <f t="shared" ref="D23:D24" si="9">ROUND(C23/B23*100,1)</f>
        <v>12.8</v>
      </c>
      <c r="E23" s="15">
        <v>0</v>
      </c>
      <c r="F23" s="15">
        <v>0</v>
      </c>
      <c r="G23" s="16" t="s">
        <v>33</v>
      </c>
      <c r="H23" s="15">
        <v>34713.980000000003</v>
      </c>
      <c r="I23" s="15">
        <v>33511.980000000003</v>
      </c>
      <c r="J23" s="16">
        <f>ROUND(I23/H23*100,1)</f>
        <v>96.5</v>
      </c>
      <c r="K23" s="17">
        <v>17175.150000000001</v>
      </c>
      <c r="L23" s="15">
        <v>16777.919999999998</v>
      </c>
      <c r="M23" s="16">
        <f t="shared" si="2"/>
        <v>97.7</v>
      </c>
      <c r="N23" s="15">
        <v>23124.23</v>
      </c>
      <c r="O23" s="15">
        <v>22820</v>
      </c>
      <c r="P23" s="16">
        <f t="shared" si="3"/>
        <v>98.7</v>
      </c>
      <c r="Q23" s="15">
        <v>1094.57</v>
      </c>
      <c r="R23" s="15">
        <v>146.15</v>
      </c>
      <c r="S23" s="18">
        <f t="shared" si="4"/>
        <v>13.4</v>
      </c>
      <c r="T23" s="17">
        <v>0</v>
      </c>
      <c r="U23" s="17">
        <v>0</v>
      </c>
      <c r="V23" s="19">
        <v>0</v>
      </c>
      <c r="W23" s="15">
        <v>18.420000000000002</v>
      </c>
      <c r="X23" s="15">
        <v>18.420000000000002</v>
      </c>
      <c r="Y23" s="14">
        <v>0</v>
      </c>
      <c r="Z23" s="14">
        <v>0</v>
      </c>
      <c r="AA23" s="14">
        <v>0</v>
      </c>
      <c r="AB23" s="14" t="s">
        <v>33</v>
      </c>
      <c r="AC23" s="17">
        <v>0</v>
      </c>
      <c r="AD23" s="17">
        <v>0</v>
      </c>
      <c r="AE23" s="19">
        <v>0</v>
      </c>
      <c r="AF23" s="21">
        <f>SUM(B23+E23+H23+K23+N23+Q23+T23+W23+AC23)</f>
        <v>85925.1</v>
      </c>
      <c r="AG23" s="14">
        <f t="shared" si="6"/>
        <v>74531.11</v>
      </c>
      <c r="AH23" s="16">
        <f t="shared" si="7"/>
        <v>86.7</v>
      </c>
    </row>
    <row r="24" spans="1:34" s="23" customFormat="1" ht="24" customHeight="1">
      <c r="A24" s="22" t="s">
        <v>5</v>
      </c>
      <c r="B24" s="21">
        <f>SUM(B12:B23)</f>
        <v>987866.58000000019</v>
      </c>
      <c r="C24" s="15">
        <f>SUM(C12:C23)</f>
        <v>976617.77</v>
      </c>
      <c r="D24" s="16">
        <f t="shared" si="9"/>
        <v>98.9</v>
      </c>
      <c r="E24" s="15">
        <f>SUM(E12:E23)</f>
        <v>133955.99</v>
      </c>
      <c r="F24" s="15">
        <f>SUM(F12:F23)</f>
        <v>133662.89000000001</v>
      </c>
      <c r="G24" s="16">
        <f t="shared" ref="G24" si="10">ROUND(F24/E24*100,1)</f>
        <v>99.8</v>
      </c>
      <c r="H24" s="15">
        <f>SUM(H12:H23)</f>
        <v>655070.02</v>
      </c>
      <c r="I24" s="15">
        <f>SUM(I12:I23)</f>
        <v>598141.21</v>
      </c>
      <c r="J24" s="16">
        <f>ROUND(I24/H24*100,1)</f>
        <v>91.3</v>
      </c>
      <c r="K24" s="17">
        <f>SUM(K12:K23)</f>
        <v>231672.13999999998</v>
      </c>
      <c r="L24" s="17">
        <f>SUM(L12:L23)</f>
        <v>205410.13</v>
      </c>
      <c r="M24" s="16">
        <f t="shared" si="2"/>
        <v>88.7</v>
      </c>
      <c r="N24" s="15">
        <f>SUM(N12:N23)</f>
        <v>9390158.7699999996</v>
      </c>
      <c r="O24" s="15">
        <f>SUM(O12:O23)</f>
        <v>9249730.9900000002</v>
      </c>
      <c r="P24" s="16">
        <f t="shared" si="3"/>
        <v>98.5</v>
      </c>
      <c r="Q24" s="15">
        <f>SUM(Q12:Q23)</f>
        <v>341525.98</v>
      </c>
      <c r="R24" s="15">
        <f>SUM(R12:R23)</f>
        <v>340487.96</v>
      </c>
      <c r="S24" s="18">
        <f t="shared" si="4"/>
        <v>99.7</v>
      </c>
      <c r="T24" s="15">
        <f>SUM(T12:T23)</f>
        <v>2640568.3200000003</v>
      </c>
      <c r="U24" s="15">
        <f>SUM(U12:U23)</f>
        <v>2636587.0500000003</v>
      </c>
      <c r="V24" s="18">
        <f t="shared" ref="V24" si="11">ROUND(U24/T24*100,1)</f>
        <v>99.8</v>
      </c>
      <c r="W24" s="15">
        <f>SUM(W12:W23)</f>
        <v>255987.91000000003</v>
      </c>
      <c r="X24" s="17">
        <f>SUM(X12:X23)</f>
        <v>252551.44000000003</v>
      </c>
      <c r="Y24" s="18">
        <f>ROUND(X24/W24*100,1)</f>
        <v>98.7</v>
      </c>
      <c r="Z24" s="14">
        <v>0</v>
      </c>
      <c r="AA24" s="14">
        <v>0</v>
      </c>
      <c r="AB24" s="14" t="s">
        <v>33</v>
      </c>
      <c r="AC24" s="17">
        <f>SUM(AC12:AC23)</f>
        <v>42186.42</v>
      </c>
      <c r="AD24" s="17">
        <f>SUM(AD12:AD23)</f>
        <v>42186.42</v>
      </c>
      <c r="AE24" s="16">
        <f>ROUND(AD24/AC24*100,1)</f>
        <v>100</v>
      </c>
      <c r="AF24" s="15">
        <f t="shared" si="5"/>
        <v>14678992.130000001</v>
      </c>
      <c r="AG24" s="14">
        <f t="shared" si="6"/>
        <v>14435375.860000001</v>
      </c>
      <c r="AH24" s="16">
        <f t="shared" si="7"/>
        <v>98.3</v>
      </c>
    </row>
    <row r="25" spans="1:34" s="23" customFormat="1">
      <c r="A25" s="24"/>
      <c r="B25" s="25"/>
      <c r="C25" s="26"/>
      <c r="D25" s="27"/>
      <c r="E25" s="26"/>
      <c r="F25" s="26"/>
      <c r="G25" s="27"/>
      <c r="H25" s="26"/>
      <c r="I25" s="26"/>
      <c r="J25" s="27"/>
      <c r="K25" s="28"/>
      <c r="L25" s="28"/>
      <c r="M25" s="27"/>
      <c r="N25" s="26"/>
      <c r="O25" s="26"/>
      <c r="P25" s="27"/>
      <c r="Q25" s="26"/>
      <c r="R25" s="26"/>
      <c r="S25" s="29"/>
      <c r="T25" s="26"/>
      <c r="U25" s="26"/>
      <c r="V25" s="29"/>
      <c r="W25" s="26"/>
      <c r="X25" s="28"/>
      <c r="Y25" s="29"/>
      <c r="Z25" s="30"/>
      <c r="AA25" s="30"/>
      <c r="AB25" s="30"/>
      <c r="AC25" s="28"/>
      <c r="AD25" s="28"/>
      <c r="AE25" s="27"/>
      <c r="AF25" s="26"/>
      <c r="AG25" s="30"/>
      <c r="AH25" s="27"/>
    </row>
    <row r="26" spans="1:34" s="23" customFormat="1">
      <c r="A26" s="24"/>
      <c r="B26" s="25"/>
      <c r="C26" s="26"/>
      <c r="D26" s="27"/>
      <c r="E26" s="26"/>
      <c r="F26" s="26"/>
      <c r="G26" s="27"/>
      <c r="H26" s="26"/>
      <c r="I26" s="26"/>
      <c r="J26" s="27"/>
      <c r="K26" s="28"/>
      <c r="L26" s="28"/>
      <c r="M26" s="27"/>
      <c r="N26" s="26"/>
      <c r="O26" s="26"/>
      <c r="P26" s="27"/>
      <c r="Q26" s="26"/>
      <c r="R26" s="26"/>
      <c r="S26" s="29"/>
      <c r="T26" s="26"/>
      <c r="U26" s="26"/>
      <c r="V26" s="29"/>
      <c r="W26" s="26"/>
      <c r="X26" s="28"/>
      <c r="Y26" s="29"/>
      <c r="Z26" s="30"/>
      <c r="AA26" s="30"/>
      <c r="AB26" s="30"/>
      <c r="AC26" s="28"/>
      <c r="AD26" s="28"/>
      <c r="AE26" s="27"/>
      <c r="AF26" s="26"/>
      <c r="AG26" s="30"/>
      <c r="AH26" s="27"/>
    </row>
    <row r="27" spans="1:34" s="38" customFormat="1">
      <c r="A27" s="24"/>
      <c r="B27" s="31"/>
      <c r="C27" s="31"/>
      <c r="D27" s="32"/>
      <c r="E27" s="31"/>
      <c r="F27" s="31"/>
      <c r="G27" s="32"/>
      <c r="H27" s="31"/>
      <c r="I27" s="31"/>
      <c r="J27" s="32"/>
      <c r="K27" s="33"/>
      <c r="L27" s="34"/>
      <c r="M27" s="32"/>
      <c r="N27" s="31"/>
      <c r="O27" s="31"/>
      <c r="P27" s="35"/>
      <c r="Q27" s="31"/>
      <c r="R27" s="31"/>
      <c r="S27" s="32"/>
      <c r="T27" s="31"/>
      <c r="U27" s="31"/>
      <c r="V27" s="32"/>
      <c r="W27" s="32"/>
      <c r="X27" s="32"/>
      <c r="Y27" s="32"/>
      <c r="Z27" s="32"/>
      <c r="AA27" s="32"/>
      <c r="AB27" s="32"/>
      <c r="AC27" s="36"/>
      <c r="AD27" s="36"/>
      <c r="AE27" s="32"/>
      <c r="AF27" s="37"/>
      <c r="AG27" s="37"/>
      <c r="AH27" s="35"/>
    </row>
    <row r="28" spans="1:34" s="20" customFormat="1" ht="15" customHeight="1">
      <c r="A28" s="52" t="s">
        <v>29</v>
      </c>
      <c r="B28" s="52"/>
      <c r="C28" s="52"/>
      <c r="D28" s="52"/>
      <c r="E28" s="52"/>
      <c r="F28" s="39"/>
      <c r="G28" s="40"/>
      <c r="H28" s="39"/>
      <c r="I28" s="39"/>
      <c r="J28" s="39"/>
      <c r="K28" s="39"/>
      <c r="L28" s="41"/>
      <c r="U28" s="42"/>
    </row>
    <row r="29" spans="1:34" s="20" customFormat="1" ht="15" customHeight="1">
      <c r="A29" s="7" t="s">
        <v>30</v>
      </c>
      <c r="B29" s="7"/>
      <c r="C29" s="7"/>
      <c r="D29" s="7"/>
      <c r="E29" s="43"/>
      <c r="F29" s="43"/>
      <c r="G29" s="43"/>
      <c r="H29" s="42"/>
    </row>
    <row r="30" spans="1:34" s="20" customFormat="1" ht="15" customHeight="1">
      <c r="A30" s="7" t="s">
        <v>31</v>
      </c>
      <c r="B30" s="7"/>
      <c r="C30" s="7"/>
      <c r="D30" s="7"/>
      <c r="T30" s="44"/>
      <c r="U30" s="44"/>
      <c r="V30" s="44"/>
      <c r="W30" s="44"/>
      <c r="X30" s="44"/>
      <c r="Y30" s="44"/>
      <c r="Z30" s="44"/>
      <c r="AA30" s="44"/>
      <c r="AB30" s="44"/>
      <c r="AG30" s="53" t="s">
        <v>32</v>
      </c>
      <c r="AH30" s="53"/>
    </row>
    <row r="31" spans="1:34" s="46" customFormat="1">
      <c r="A31" s="45"/>
    </row>
    <row r="32" spans="1:34">
      <c r="B32" s="46"/>
      <c r="E32" s="47"/>
      <c r="H32" s="47"/>
      <c r="K32" s="47"/>
      <c r="N32" s="47"/>
      <c r="Q32" s="47"/>
      <c r="T32" s="48"/>
      <c r="U32" s="48"/>
      <c r="W32" s="47"/>
      <c r="AC32" s="47"/>
    </row>
  </sheetData>
  <mergeCells count="23">
    <mergeCell ref="A28:E28"/>
    <mergeCell ref="AG30:AH30"/>
    <mergeCell ref="AG9:AH9"/>
    <mergeCell ref="W10:Y10"/>
    <mergeCell ref="Z10:AB10"/>
    <mergeCell ref="A10:A11"/>
    <mergeCell ref="N10:P10"/>
    <mergeCell ref="K10:M10"/>
    <mergeCell ref="H10:J10"/>
    <mergeCell ref="AF10:AH10"/>
    <mergeCell ref="B10:D10"/>
    <mergeCell ref="E10:G10"/>
    <mergeCell ref="Q10:S10"/>
    <mergeCell ref="T10:V10"/>
    <mergeCell ref="AC10:AE10"/>
    <mergeCell ref="AE1:AH1"/>
    <mergeCell ref="AE2:AH2"/>
    <mergeCell ref="AE4:AH4"/>
    <mergeCell ref="AE5:AH5"/>
    <mergeCell ref="A8:AH8"/>
    <mergeCell ref="A6:AH6"/>
    <mergeCell ref="A7:AH7"/>
    <mergeCell ref="AE3:AH3"/>
  </mergeCells>
  <phoneticPr fontId="4" type="noConversion"/>
  <pageMargins left="0.31496062992125984" right="0.31496062992125984" top="0.74803149606299213" bottom="0.55118110236220474" header="0.31496062992125984" footer="0.31496062992125984"/>
  <pageSetup paperSize="9" scale="38" fitToHeight="4" orientation="landscape" r:id="rId1"/>
  <headerFooter alignWithMargins="0">
    <oddFooter xml:space="preserve">&amp;C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13</vt:lpstr>
      <vt:lpstr>Лист3</vt:lpstr>
      <vt:lpstr>Лист4</vt:lpstr>
    </vt:vector>
  </TitlesOfParts>
  <Company>KFB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StOgeEA</dc:creator>
  <cp:lastModifiedBy>o.chuhlebova</cp:lastModifiedBy>
  <cp:lastPrinted>2025-03-18T07:25:01Z</cp:lastPrinted>
  <dcterms:created xsi:type="dcterms:W3CDTF">2006-10-17T11:06:35Z</dcterms:created>
  <dcterms:modified xsi:type="dcterms:W3CDTF">2025-03-18T07:25:22Z</dcterms:modified>
</cp:coreProperties>
</file>